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0385" windowHeight="10725"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E307" i="9" s="1"/>
  <c r="B307" i="9" s="1"/>
  <c r="G307" i="9"/>
  <c r="F307" i="9"/>
  <c r="H306" i="9"/>
  <c r="G306" i="9"/>
  <c r="E306" i="9" s="1"/>
  <c r="B306" i="9" s="1"/>
  <c r="F306" i="9"/>
  <c r="H305" i="9"/>
  <c r="E305" i="9" s="1"/>
  <c r="B305" i="9" s="1"/>
  <c r="G305" i="9"/>
  <c r="F305" i="9"/>
  <c r="H304" i="9"/>
  <c r="G304" i="9"/>
  <c r="F304" i="9"/>
  <c r="E304" i="9"/>
  <c r="B304" i="9" s="1"/>
  <c r="H303" i="9"/>
  <c r="G303" i="9"/>
  <c r="F303" i="9"/>
  <c r="H302" i="9"/>
  <c r="G302" i="9"/>
  <c r="E302" i="9" s="1"/>
  <c r="B302" i="9" s="1"/>
  <c r="F302" i="9"/>
  <c r="H301" i="9"/>
  <c r="G301" i="9"/>
  <c r="F301" i="9"/>
  <c r="H300" i="9"/>
  <c r="G300" i="9"/>
  <c r="F300" i="9"/>
  <c r="H299" i="9"/>
  <c r="G299" i="9"/>
  <c r="E299" i="9" s="1"/>
  <c r="F299" i="9"/>
  <c r="H298" i="9"/>
  <c r="G298" i="9"/>
  <c r="F298" i="9"/>
  <c r="H297" i="9"/>
  <c r="E297" i="9" s="1"/>
  <c r="B297" i="9" s="1"/>
  <c r="G297" i="9"/>
  <c r="F297" i="9"/>
  <c r="H296" i="9"/>
  <c r="G296" i="9"/>
  <c r="F296" i="9"/>
  <c r="H295" i="9"/>
  <c r="G295" i="9"/>
  <c r="E295" i="9" s="1"/>
  <c r="F295" i="9"/>
  <c r="H294" i="9"/>
  <c r="G294" i="9"/>
  <c r="F294" i="9"/>
  <c r="H293" i="9"/>
  <c r="G293" i="9"/>
  <c r="F293" i="9"/>
  <c r="H292" i="9"/>
  <c r="G292" i="9"/>
  <c r="F292" i="9"/>
  <c r="E292" i="9"/>
  <c r="B292" i="9" s="1"/>
  <c r="F291" i="9"/>
  <c r="F290" i="9"/>
  <c r="H289" i="9"/>
  <c r="E289" i="9" s="1"/>
  <c r="G289" i="9"/>
  <c r="F289" i="9"/>
  <c r="B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B271" i="9" s="1"/>
  <c r="M270" i="9"/>
  <c r="F270" i="9" s="1"/>
  <c r="L270" i="9"/>
  <c r="E270" i="9"/>
  <c r="B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B253" i="9" s="1"/>
  <c r="M252" i="9"/>
  <c r="L252" i="9"/>
  <c r="F252" i="9"/>
  <c r="B252" i="9" s="1"/>
  <c r="E252" i="9"/>
  <c r="M251" i="9"/>
  <c r="L251" i="9"/>
  <c r="F251" i="9" s="1"/>
  <c r="E251" i="9"/>
  <c r="B251" i="9" s="1"/>
  <c r="M250" i="9"/>
  <c r="F250" i="9" s="1"/>
  <c r="B250" i="9" s="1"/>
  <c r="L250" i="9"/>
  <c r="E250" i="9"/>
  <c r="M249" i="9"/>
  <c r="L249" i="9"/>
  <c r="F249" i="9" s="1"/>
  <c r="E249" i="9"/>
  <c r="M248" i="9"/>
  <c r="L248" i="9"/>
  <c r="F248" i="9"/>
  <c r="B248" i="9" s="1"/>
  <c r="E248" i="9"/>
  <c r="M247" i="9"/>
  <c r="L247" i="9"/>
  <c r="F247" i="9" s="1"/>
  <c r="E247" i="9"/>
  <c r="B247" i="9" s="1"/>
  <c r="M246" i="9"/>
  <c r="F246" i="9" s="1"/>
  <c r="L246" i="9"/>
  <c r="E246" i="9"/>
  <c r="B246" i="9"/>
  <c r="M245" i="9"/>
  <c r="L245" i="9"/>
  <c r="F245" i="9" s="1"/>
  <c r="E245" i="9"/>
  <c r="B245" i="9" s="1"/>
  <c r="M244" i="9"/>
  <c r="L244" i="9"/>
  <c r="F244" i="9"/>
  <c r="B244" i="9" s="1"/>
  <c r="E244" i="9"/>
  <c r="M243" i="9"/>
  <c r="L243" i="9"/>
  <c r="F243" i="9" s="1"/>
  <c r="E243" i="9"/>
  <c r="B243" i="9" s="1"/>
  <c r="M242" i="9"/>
  <c r="F242" i="9" s="1"/>
  <c r="B242" i="9" s="1"/>
  <c r="L242" i="9"/>
  <c r="E242" i="9"/>
  <c r="M241" i="9"/>
  <c r="L241" i="9"/>
  <c r="F241" i="9" s="1"/>
  <c r="E241" i="9"/>
  <c r="M240" i="9"/>
  <c r="L240" i="9"/>
  <c r="F240" i="9"/>
  <c r="B240" i="9" s="1"/>
  <c r="E240" i="9"/>
  <c r="M239" i="9"/>
  <c r="L239" i="9"/>
  <c r="F239" i="9" s="1"/>
  <c r="B239" i="9" s="1"/>
  <c r="E239" i="9"/>
  <c r="M238" i="9"/>
  <c r="F238" i="9" s="1"/>
  <c r="L238" i="9"/>
  <c r="E238" i="9"/>
  <c r="B238" i="9"/>
  <c r="M237" i="9"/>
  <c r="L237" i="9"/>
  <c r="F237" i="9"/>
  <c r="E237" i="9"/>
  <c r="B237" i="9" s="1"/>
  <c r="M236" i="9"/>
  <c r="L236" i="9"/>
  <c r="F236" i="9"/>
  <c r="B236" i="9" s="1"/>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F226" i="9" s="1"/>
  <c r="B226" i="9" s="1"/>
  <c r="L226" i="9"/>
  <c r="E226" i="9"/>
  <c r="M225" i="9"/>
  <c r="L225" i="9"/>
  <c r="F225" i="9"/>
  <c r="E225" i="9"/>
  <c r="B225" i="9" s="1"/>
  <c r="M224" i="9"/>
  <c r="L224" i="9"/>
  <c r="F224" i="9"/>
  <c r="B224" i="9" s="1"/>
  <c r="E224" i="9"/>
  <c r="M223" i="9"/>
  <c r="L223" i="9"/>
  <c r="F223" i="9" s="1"/>
  <c r="B223" i="9" s="1"/>
  <c r="E223" i="9"/>
  <c r="M222" i="9"/>
  <c r="L222" i="9"/>
  <c r="E222" i="9"/>
  <c r="M221" i="9"/>
  <c r="L221" i="9"/>
  <c r="F221" i="9" s="1"/>
  <c r="E221" i="9"/>
  <c r="M220" i="9"/>
  <c r="L220" i="9"/>
  <c r="F220" i="9"/>
  <c r="B220" i="9" s="1"/>
  <c r="E220" i="9"/>
  <c r="M219" i="9"/>
  <c r="L219" i="9"/>
  <c r="E219" i="9"/>
  <c r="M218" i="9"/>
  <c r="L218" i="9"/>
  <c r="F218" i="9" s="1"/>
  <c r="B218" i="9" s="1"/>
  <c r="E218" i="9"/>
  <c r="M217" i="9"/>
  <c r="L217" i="9"/>
  <c r="E217" i="9"/>
  <c r="M216" i="9"/>
  <c r="L216" i="9"/>
  <c r="F216" i="9"/>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F143" i="9"/>
  <c r="H142" i="9"/>
  <c r="G142" i="9"/>
  <c r="E142" i="9" s="1"/>
  <c r="B142" i="9" s="1"/>
  <c r="F142" i="9"/>
  <c r="H141" i="9"/>
  <c r="E141" i="9" s="1"/>
  <c r="G141" i="9"/>
  <c r="F141" i="9"/>
  <c r="B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F99" i="9"/>
  <c r="E99" i="9"/>
  <c r="B99" i="9"/>
  <c r="H98" i="9"/>
  <c r="G98" i="9"/>
  <c r="F98" i="9"/>
  <c r="E98" i="9"/>
  <c r="B98" i="9" s="1"/>
  <c r="H97" i="9"/>
  <c r="G97" i="9"/>
  <c r="E97" i="9" s="1"/>
  <c r="B97" i="9" s="1"/>
  <c r="F97" i="9"/>
  <c r="H96" i="9"/>
  <c r="G96" i="9"/>
  <c r="F96" i="9"/>
  <c r="H95" i="9"/>
  <c r="E95" i="9" s="1"/>
  <c r="G95" i="9"/>
  <c r="F95" i="9"/>
  <c r="B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B89" i="9" s="1"/>
  <c r="F89" i="9"/>
  <c r="H88" i="9"/>
  <c r="G88" i="9"/>
  <c r="F88" i="9"/>
  <c r="H87" i="9"/>
  <c r="E87" i="9" s="1"/>
  <c r="G87" i="9"/>
  <c r="F87" i="9"/>
  <c r="B87" i="9"/>
  <c r="H86" i="9"/>
  <c r="G86" i="9"/>
  <c r="F86" i="9"/>
  <c r="E86" i="9"/>
  <c r="B86" i="9" s="1"/>
  <c r="H85" i="9"/>
  <c r="G85" i="9"/>
  <c r="E85" i="9" s="1"/>
  <c r="B85" i="9" s="1"/>
  <c r="F85" i="9"/>
  <c r="H84" i="9"/>
  <c r="G84" i="9"/>
  <c r="F84" i="9"/>
  <c r="H83" i="9"/>
  <c r="E83" i="9" s="1"/>
  <c r="G83" i="9"/>
  <c r="F83" i="9"/>
  <c r="B83" i="9"/>
  <c r="H82" i="9"/>
  <c r="G82" i="9"/>
  <c r="F82" i="9"/>
  <c r="E82" i="9"/>
  <c r="B82" i="9" s="1"/>
  <c r="H81" i="9"/>
  <c r="G81" i="9"/>
  <c r="E81" i="9" s="1"/>
  <c r="B81" i="9" s="1"/>
  <c r="F81" i="9"/>
  <c r="H80" i="9"/>
  <c r="G80" i="9"/>
  <c r="F80" i="9"/>
  <c r="H79" i="9"/>
  <c r="E79" i="9" s="1"/>
  <c r="G79" i="9"/>
  <c r="F79" i="9"/>
  <c r="B79" i="9"/>
  <c r="H78" i="9"/>
  <c r="G78" i="9"/>
  <c r="F78" i="9"/>
  <c r="E78" i="9"/>
  <c r="B78" i="9" s="1"/>
  <c r="H77" i="9"/>
  <c r="G77" i="9"/>
  <c r="E77" i="9" s="1"/>
  <c r="B77" i="9" s="1"/>
  <c r="F77" i="9"/>
  <c r="H76" i="9"/>
  <c r="G76" i="9"/>
  <c r="F76" i="9"/>
  <c r="H75" i="9"/>
  <c r="E75" i="9" s="1"/>
  <c r="G75" i="9"/>
  <c r="F75" i="9"/>
  <c r="B75" i="9"/>
  <c r="H74" i="9"/>
  <c r="G74" i="9"/>
  <c r="F74" i="9"/>
  <c r="E74" i="9"/>
  <c r="B74" i="9" s="1"/>
  <c r="H73" i="9"/>
  <c r="G73" i="9"/>
  <c r="E73" i="9" s="1"/>
  <c r="B73" i="9" s="1"/>
  <c r="F73" i="9"/>
  <c r="H72" i="9"/>
  <c r="G72" i="9"/>
  <c r="F72" i="9"/>
  <c r="H71" i="9"/>
  <c r="E71" i="9" s="1"/>
  <c r="G71" i="9"/>
  <c r="F71" i="9"/>
  <c r="B71" i="9"/>
  <c r="H70" i="9"/>
  <c r="G70" i="9"/>
  <c r="F70" i="9"/>
  <c r="E70" i="9"/>
  <c r="B70" i="9" s="1"/>
  <c r="H69" i="9"/>
  <c r="G69" i="9"/>
  <c r="E69" i="9" s="1"/>
  <c r="B69" i="9" s="1"/>
  <c r="F69" i="9"/>
  <c r="H68" i="9"/>
  <c r="G68" i="9"/>
  <c r="F68" i="9"/>
  <c r="H67" i="9"/>
  <c r="E67" i="9" s="1"/>
  <c r="G67" i="9"/>
  <c r="F67" i="9"/>
  <c r="B67" i="9"/>
  <c r="H66" i="9"/>
  <c r="G66" i="9"/>
  <c r="F66" i="9"/>
  <c r="E66" i="9"/>
  <c r="B66" i="9" s="1"/>
  <c r="H65" i="9"/>
  <c r="G65" i="9"/>
  <c r="E65" i="9" s="1"/>
  <c r="B65" i="9" s="1"/>
  <c r="F65" i="9"/>
  <c r="H64" i="9"/>
  <c r="G64" i="9"/>
  <c r="F64" i="9"/>
  <c r="H63" i="9"/>
  <c r="E63" i="9" s="1"/>
  <c r="G63" i="9"/>
  <c r="F63" i="9"/>
  <c r="B63" i="9"/>
  <c r="H62" i="9"/>
  <c r="G62" i="9"/>
  <c r="F62" i="9"/>
  <c r="E62" i="9"/>
  <c r="B62" i="9" s="1"/>
  <c r="H61" i="9"/>
  <c r="G61" i="9"/>
  <c r="E61" i="9" s="1"/>
  <c r="B61" i="9" s="1"/>
  <c r="F61" i="9"/>
  <c r="H60" i="9"/>
  <c r="G60" i="9"/>
  <c r="F60" i="9"/>
  <c r="H59" i="9"/>
  <c r="E59" i="9" s="1"/>
  <c r="G59" i="9"/>
  <c r="F59" i="9"/>
  <c r="B59" i="9"/>
  <c r="H58" i="9"/>
  <c r="G58" i="9"/>
  <c r="F58" i="9"/>
  <c r="E58" i="9"/>
  <c r="B58" i="9" s="1"/>
  <c r="H57" i="9"/>
  <c r="G57" i="9"/>
  <c r="E57" i="9" s="1"/>
  <c r="B57" i="9" s="1"/>
  <c r="F57" i="9"/>
  <c r="H56" i="9"/>
  <c r="G56" i="9"/>
  <c r="F56" i="9"/>
  <c r="H55" i="9"/>
  <c r="E55" i="9" s="1"/>
  <c r="G55" i="9"/>
  <c r="F55" i="9"/>
  <c r="B55" i="9"/>
  <c r="H54" i="9"/>
  <c r="G54" i="9"/>
  <c r="F54" i="9"/>
  <c r="E54" i="9"/>
  <c r="B54" i="9" s="1"/>
  <c r="H53" i="9"/>
  <c r="G53" i="9"/>
  <c r="E53" i="9" s="1"/>
  <c r="B53" i="9" s="1"/>
  <c r="F53" i="9"/>
  <c r="H52" i="9"/>
  <c r="G52" i="9"/>
  <c r="F52" i="9"/>
  <c r="H51" i="9"/>
  <c r="E51" i="9" s="1"/>
  <c r="G51" i="9"/>
  <c r="F51" i="9"/>
  <c r="B51" i="9"/>
  <c r="H50" i="9"/>
  <c r="G50" i="9"/>
  <c r="F50" i="9"/>
  <c r="E50" i="9"/>
  <c r="B50" i="9" s="1"/>
  <c r="H49" i="9"/>
  <c r="G49" i="9"/>
  <c r="E49" i="9" s="1"/>
  <c r="B49" i="9" s="1"/>
  <c r="F49" i="9"/>
  <c r="H48" i="9"/>
  <c r="G48" i="9"/>
  <c r="F48" i="9"/>
  <c r="H47" i="9"/>
  <c r="E47" i="9" s="1"/>
  <c r="G47" i="9"/>
  <c r="F47" i="9"/>
  <c r="B47" i="9"/>
  <c r="H46" i="9"/>
  <c r="E46" i="9" s="1"/>
  <c r="B46" i="9" s="1"/>
  <c r="G46" i="9"/>
  <c r="F46" i="9"/>
  <c r="H45" i="9"/>
  <c r="G45" i="9"/>
  <c r="F45" i="9"/>
  <c r="H44" i="9"/>
  <c r="G44" i="9"/>
  <c r="F44" i="9"/>
  <c r="H43" i="9"/>
  <c r="E43" i="9" s="1"/>
  <c r="B43" i="9" s="1"/>
  <c r="G43" i="9"/>
  <c r="F43" i="9"/>
  <c r="H42" i="9"/>
  <c r="G42" i="9"/>
  <c r="F42" i="9"/>
  <c r="E42" i="9"/>
  <c r="B42" i="9" s="1"/>
  <c r="H41" i="9"/>
  <c r="G41" i="9"/>
  <c r="E41" i="9" s="1"/>
  <c r="B41" i="9" s="1"/>
  <c r="F41" i="9"/>
  <c r="H40" i="9"/>
  <c r="G40" i="9"/>
  <c r="F40" i="9"/>
  <c r="H39" i="9"/>
  <c r="E39" i="9" s="1"/>
  <c r="G39" i="9"/>
  <c r="F39" i="9"/>
  <c r="B39" i="9"/>
  <c r="H38" i="9"/>
  <c r="E38" i="9" s="1"/>
  <c r="B38" i="9" s="1"/>
  <c r="G38" i="9"/>
  <c r="F38" i="9"/>
  <c r="H37" i="9"/>
  <c r="G37" i="9"/>
  <c r="E37" i="9" s="1"/>
  <c r="B37" i="9" s="1"/>
  <c r="F37" i="9"/>
  <c r="H36" i="9"/>
  <c r="G36" i="9"/>
  <c r="F36" i="9"/>
  <c r="H35" i="9"/>
  <c r="E35" i="9" s="1"/>
  <c r="G35" i="9"/>
  <c r="F35" i="9"/>
  <c r="B35" i="9"/>
  <c r="H34" i="9"/>
  <c r="G34" i="9"/>
  <c r="F34" i="9"/>
  <c r="E34" i="9"/>
  <c r="B34" i="9" s="1"/>
  <c r="H33" i="9"/>
  <c r="G33" i="9"/>
  <c r="F33" i="9"/>
  <c r="H32" i="9"/>
  <c r="G32" i="9"/>
  <c r="F32" i="9"/>
  <c r="H31" i="9"/>
  <c r="E31" i="9" s="1"/>
  <c r="B31" i="9" s="1"/>
  <c r="G31" i="9"/>
  <c r="F31" i="9"/>
  <c r="H30" i="9"/>
  <c r="E30" i="9" s="1"/>
  <c r="B30" i="9" s="1"/>
  <c r="G30" i="9"/>
  <c r="F30" i="9"/>
  <c r="H29" i="9"/>
  <c r="G29" i="9"/>
  <c r="E29" i="9" s="1"/>
  <c r="B29" i="9" s="1"/>
  <c r="F29" i="9"/>
  <c r="H28" i="9"/>
  <c r="G28" i="9"/>
  <c r="F28" i="9"/>
  <c r="H27" i="9"/>
  <c r="G27" i="9"/>
  <c r="F27" i="9"/>
  <c r="H26" i="9"/>
  <c r="G26" i="9"/>
  <c r="F26" i="9"/>
  <c r="E26" i="9"/>
  <c r="B26" i="9" s="1"/>
  <c r="H25" i="9"/>
  <c r="G25" i="9"/>
  <c r="E25" i="9" s="1"/>
  <c r="B25" i="9" s="1"/>
  <c r="F25" i="9"/>
  <c r="H24" i="9"/>
  <c r="G24" i="9"/>
  <c r="F24" i="9"/>
  <c r="H23" i="9"/>
  <c r="E23" i="9" s="1"/>
  <c r="B23" i="9" s="1"/>
  <c r="G23" i="9"/>
  <c r="F23" i="9"/>
  <c r="H22" i="9"/>
  <c r="G22" i="9"/>
  <c r="F22" i="9"/>
  <c r="E22" i="9"/>
  <c r="B22" i="9" s="1"/>
  <c r="F21" i="9"/>
  <c r="F4" i="9"/>
  <c r="O3" i="9"/>
  <c r="G275" i="9" s="1"/>
  <c r="E275" i="9" s="1"/>
  <c r="B275" i="9" s="1"/>
  <c r="I3" i="9"/>
  <c r="H3" i="9"/>
  <c r="G3" i="9"/>
  <c r="D101" i="8"/>
  <c r="C1576" i="1" s="1"/>
  <c r="H1576" i="1" s="1"/>
  <c r="D95" i="8"/>
  <c r="D90" i="8"/>
  <c r="D85" i="8"/>
  <c r="D80" i="8"/>
  <c r="D75" i="8"/>
  <c r="D70" i="8"/>
  <c r="D65" i="8"/>
  <c r="D60" i="8"/>
  <c r="D49" i="8" s="1"/>
  <c r="C1524" i="1" s="1"/>
  <c r="D55" i="8"/>
  <c r="D50" i="8"/>
  <c r="D44" i="8"/>
  <c r="D36" i="8"/>
  <c r="D26" i="8"/>
  <c r="D18" i="8"/>
  <c r="D8" i="8"/>
  <c r="D6" i="8" s="1"/>
  <c r="E44" i="7"/>
  <c r="D44" i="7"/>
  <c r="E39" i="7"/>
  <c r="E38" i="7" s="1"/>
  <c r="D39" i="7"/>
  <c r="D38" i="7" s="1"/>
  <c r="E30" i="7"/>
  <c r="D1461" i="1" s="1"/>
  <c r="D30" i="7"/>
  <c r="E23" i="7"/>
  <c r="D23" i="7"/>
  <c r="D22" i="7" s="1"/>
  <c r="E22" i="7"/>
  <c r="E14" i="7"/>
  <c r="D14" i="7"/>
  <c r="E7" i="7"/>
  <c r="E6" i="7" s="1"/>
  <c r="E5"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409" i="1" s="1"/>
  <c r="H1409"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F250" i="5" s="1"/>
  <c r="D250" i="5"/>
  <c r="F249" i="5"/>
  <c r="F248" i="5"/>
  <c r="F247" i="5"/>
  <c r="E246" i="5"/>
  <c r="D246" i="5"/>
  <c r="D245" i="5"/>
  <c r="F245" i="5"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98" i="5"/>
  <c r="F198" i="5" s="1"/>
  <c r="F197" i="5"/>
  <c r="F196" i="5"/>
  <c r="F195" i="5"/>
  <c r="F194" i="5"/>
  <c r="F193" i="5"/>
  <c r="F192" i="5"/>
  <c r="E191" i="5"/>
  <c r="D191" i="5"/>
  <c r="E190" i="5"/>
  <c r="H310" i="9" s="1"/>
  <c r="F189" i="5"/>
  <c r="F188" i="5"/>
  <c r="F187" i="5"/>
  <c r="F186" i="5"/>
  <c r="F185" i="5"/>
  <c r="F184" i="5"/>
  <c r="F183" i="5"/>
  <c r="F182" i="5"/>
  <c r="F181" i="5"/>
  <c r="E180" i="5"/>
  <c r="E177" i="5" s="1"/>
  <c r="D1154" i="1" s="1"/>
  <c r="H1154" i="1" s="1"/>
  <c r="D180" i="5"/>
  <c r="F179" i="5"/>
  <c r="F178" i="5"/>
  <c r="F177" i="5"/>
  <c r="D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D149" i="5"/>
  <c r="G291" i="9" s="1"/>
  <c r="F148" i="5"/>
  <c r="F147" i="5"/>
  <c r="F146" i="5"/>
  <c r="D146" i="5"/>
  <c r="F145" i="5"/>
  <c r="F144" i="5"/>
  <c r="F143" i="5"/>
  <c r="E142" i="5"/>
  <c r="D142" i="5"/>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F78" i="5"/>
  <c r="D78" i="5"/>
  <c r="F77" i="5"/>
  <c r="F76" i="5"/>
  <c r="F75" i="5"/>
  <c r="F74" i="5"/>
  <c r="F73" i="5"/>
  <c r="F72" i="5"/>
  <c r="F71" i="5"/>
  <c r="E70" i="5"/>
  <c r="F70" i="5" s="1"/>
  <c r="D70" i="5"/>
  <c r="D69" i="5" s="1"/>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90" i="4" s="1"/>
  <c r="F589" i="4"/>
  <c r="F588" i="4"/>
  <c r="E587" i="4"/>
  <c r="D581" i="1" s="1"/>
  <c r="H581" i="1" s="1"/>
  <c r="D587" i="4"/>
  <c r="F587" i="4" s="1"/>
  <c r="F586" i="4"/>
  <c r="E585" i="4"/>
  <c r="D585" i="4"/>
  <c r="F584" i="4"/>
  <c r="F583" i="4"/>
  <c r="F582" i="4"/>
  <c r="F581" i="4"/>
  <c r="E581" i="4"/>
  <c r="D581" i="4"/>
  <c r="E580" i="4"/>
  <c r="D574" i="1" s="1"/>
  <c r="F579" i="4"/>
  <c r="F578" i="4"/>
  <c r="F577" i="4"/>
  <c r="E577" i="4"/>
  <c r="D577" i="4"/>
  <c r="F576" i="4"/>
  <c r="F575" i="4"/>
  <c r="E574" i="4"/>
  <c r="D574" i="4"/>
  <c r="F574" i="4" s="1"/>
  <c r="F573" i="4"/>
  <c r="F572" i="4"/>
  <c r="E571" i="4"/>
  <c r="D565" i="1" s="1"/>
  <c r="H565" i="1" s="1"/>
  <c r="D571" i="4"/>
  <c r="F571" i="4" s="1"/>
  <c r="F570" i="4"/>
  <c r="F569" i="4"/>
  <c r="F568" i="4"/>
  <c r="E568" i="4"/>
  <c r="D568" i="4"/>
  <c r="D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3" i="1" s="1"/>
  <c r="D519" i="4"/>
  <c r="F519" i="4" s="1"/>
  <c r="F518" i="4"/>
  <c r="F517" i="4"/>
  <c r="F516" i="4"/>
  <c r="E516" i="4"/>
  <c r="E515" i="4" s="1"/>
  <c r="D509" i="1" s="1"/>
  <c r="D516" i="4"/>
  <c r="D515" i="4"/>
  <c r="F514" i="4"/>
  <c r="F513" i="4"/>
  <c r="F512" i="4"/>
  <c r="F511" i="4"/>
  <c r="F510" i="4"/>
  <c r="F509" i="4"/>
  <c r="F508" i="4"/>
  <c r="F507" i="4"/>
  <c r="E507" i="4"/>
  <c r="D507" i="4"/>
  <c r="F506" i="4"/>
  <c r="F505" i="4"/>
  <c r="F504" i="4"/>
  <c r="F503" i="4"/>
  <c r="F502" i="4"/>
  <c r="E502" i="4"/>
  <c r="D496" i="1" s="1"/>
  <c r="G496" i="1" s="1"/>
  <c r="D502" i="4"/>
  <c r="F501" i="4"/>
  <c r="F500" i="4"/>
  <c r="F499" i="4"/>
  <c r="F498" i="4"/>
  <c r="F497" i="4"/>
  <c r="F496" i="4"/>
  <c r="F495" i="4"/>
  <c r="E495" i="4"/>
  <c r="D495" i="4"/>
  <c r="F494" i="4"/>
  <c r="F493" i="4"/>
  <c r="F492" i="4"/>
  <c r="F491" i="4"/>
  <c r="F490" i="4"/>
  <c r="E490" i="4"/>
  <c r="D484" i="1" s="1"/>
  <c r="H484" i="1" s="1"/>
  <c r="D490" i="4"/>
  <c r="F489" i="4"/>
  <c r="F488" i="4"/>
  <c r="F487" i="4"/>
  <c r="F486" i="4"/>
  <c r="E485" i="4"/>
  <c r="D485" i="4"/>
  <c r="F485" i="4" s="1"/>
  <c r="D484" i="4"/>
  <c r="F483" i="4"/>
  <c r="F482" i="4"/>
  <c r="E481" i="4"/>
  <c r="D481" i="4"/>
  <c r="F480" i="4"/>
  <c r="F479" i="4"/>
  <c r="F478" i="4"/>
  <c r="E478" i="4"/>
  <c r="D472" i="1" s="1"/>
  <c r="H472" i="1" s="1"/>
  <c r="D478" i="4"/>
  <c r="F477" i="4"/>
  <c r="F476" i="4"/>
  <c r="F475" i="4"/>
  <c r="F474" i="4"/>
  <c r="E473" i="4"/>
  <c r="D473" i="4"/>
  <c r="F473" i="4" s="1"/>
  <c r="D472" i="4"/>
  <c r="F471" i="4"/>
  <c r="F470" i="4"/>
  <c r="E469" i="4"/>
  <c r="D469" i="4"/>
  <c r="F468" i="4"/>
  <c r="F467" i="4"/>
  <c r="F466" i="4"/>
  <c r="E466" i="4"/>
  <c r="D460" i="1" s="1"/>
  <c r="H460" i="1" s="1"/>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22" i="4"/>
  <c r="F418" i="4"/>
  <c r="E418" i="4"/>
  <c r="D413" i="1" s="1"/>
  <c r="D418" i="4"/>
  <c r="E417" i="4"/>
  <c r="D417" i="4"/>
  <c r="E416" i="4"/>
  <c r="D411" i="1" s="1"/>
  <c r="D416" i="4"/>
  <c r="F411" i="4"/>
  <c r="F410" i="4"/>
  <c r="F409" i="4"/>
  <c r="F406" i="4"/>
  <c r="F405" i="4"/>
  <c r="F404" i="4"/>
  <c r="F403" i="4"/>
  <c r="E402" i="4"/>
  <c r="D402" i="4"/>
  <c r="F402" i="4" s="1"/>
  <c r="F401" i="4"/>
  <c r="E400" i="4"/>
  <c r="D395" i="1" s="1"/>
  <c r="D400" i="4"/>
  <c r="F400" i="4" s="1"/>
  <c r="F399" i="4"/>
  <c r="F398" i="4"/>
  <c r="F397" i="4"/>
  <c r="E397" i="4"/>
  <c r="E396" i="4" s="1"/>
  <c r="D391" i="1" s="1"/>
  <c r="D397" i="4"/>
  <c r="D396" i="4"/>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F345" i="4"/>
  <c r="E345" i="4"/>
  <c r="D345" i="4"/>
  <c r="E344" i="4"/>
  <c r="D339" i="1"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E225" i="4"/>
  <c r="E224" i="4" s="1"/>
  <c r="D225" i="4"/>
  <c r="F225" i="4" s="1"/>
  <c r="D224" i="4"/>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F164" i="4" s="1"/>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E128" i="4"/>
  <c r="F128" i="4" s="1"/>
  <c r="D128" i="4"/>
  <c r="F127" i="4"/>
  <c r="F126" i="4"/>
  <c r="F125" i="4"/>
  <c r="E125" i="4"/>
  <c r="D125" i="4"/>
  <c r="D124" i="4" s="1"/>
  <c r="E124" i="4"/>
  <c r="D120" i="1" s="1"/>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E74" i="4"/>
  <c r="D74" i="4"/>
  <c r="F74" i="4" s="1"/>
  <c r="F73" i="4"/>
  <c r="F72" i="4"/>
  <c r="E71" i="4"/>
  <c r="D67" i="1" s="1"/>
  <c r="D71" i="4"/>
  <c r="F71" i="4" s="1"/>
  <c r="F70" i="4"/>
  <c r="F69" i="4"/>
  <c r="E68" i="4"/>
  <c r="D64" i="1"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3" i="1" s="1"/>
  <c r="H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H1525" i="1"/>
  <c r="C1525" i="1"/>
  <c r="G1525" i="1" s="1"/>
  <c r="H1524" i="1"/>
  <c r="G1524" i="1"/>
  <c r="G1523" i="1"/>
  <c r="C1523" i="1"/>
  <c r="H1523" i="1" s="1"/>
  <c r="C1522" i="1"/>
  <c r="H1521" i="1"/>
  <c r="C1521" i="1"/>
  <c r="G1521" i="1" s="1"/>
  <c r="H1520" i="1"/>
  <c r="G1520" i="1"/>
  <c r="C1520" i="1"/>
  <c r="G1519" i="1"/>
  <c r="C1519" i="1"/>
  <c r="H1519" i="1" s="1"/>
  <c r="H1516" i="1"/>
  <c r="G1516" i="1"/>
  <c r="C1516" i="1"/>
  <c r="C1515" i="1"/>
  <c r="C1514" i="1"/>
  <c r="H1513" i="1"/>
  <c r="C1513" i="1"/>
  <c r="G1513" i="1" s="1"/>
  <c r="H1512" i="1"/>
  <c r="G1512" i="1"/>
  <c r="C1512" i="1"/>
  <c r="C1511" i="1"/>
  <c r="C1510" i="1"/>
  <c r="C1509" i="1"/>
  <c r="G1509" i="1" s="1"/>
  <c r="H1508" i="1"/>
  <c r="G1508" i="1"/>
  <c r="C1508" i="1"/>
  <c r="C1507" i="1"/>
  <c r="C1506" i="1"/>
  <c r="H1505" i="1"/>
  <c r="C1505" i="1"/>
  <c r="G1505" i="1" s="1"/>
  <c r="C1504" i="1"/>
  <c r="H1504" i="1" s="1"/>
  <c r="C1503" i="1"/>
  <c r="C1502" i="1"/>
  <c r="H1500" i="1"/>
  <c r="G1500" i="1"/>
  <c r="C1500" i="1"/>
  <c r="C1498" i="1"/>
  <c r="H1497" i="1"/>
  <c r="C1497" i="1"/>
  <c r="G1497" i="1" s="1"/>
  <c r="H1496" i="1"/>
  <c r="G1496" i="1"/>
  <c r="C1496" i="1"/>
  <c r="C1495" i="1"/>
  <c r="H1495" i="1" s="1"/>
  <c r="C1494" i="1"/>
  <c r="H1493" i="1"/>
  <c r="C1493" i="1"/>
  <c r="G1493" i="1" s="1"/>
  <c r="H1492" i="1"/>
  <c r="C1492" i="1"/>
  <c r="G1492" i="1" s="1"/>
  <c r="C1491" i="1"/>
  <c r="H1491" i="1" s="1"/>
  <c r="C1490" i="1"/>
  <c r="C1489" i="1"/>
  <c r="G1489" i="1" s="1"/>
  <c r="H1488" i="1"/>
  <c r="G1488" i="1"/>
  <c r="C1488" i="1"/>
  <c r="C1487" i="1"/>
  <c r="H1487" i="1" s="1"/>
  <c r="C1486" i="1"/>
  <c r="H1485" i="1"/>
  <c r="C1485" i="1"/>
  <c r="G1485" i="1" s="1"/>
  <c r="C1484" i="1"/>
  <c r="H1484" i="1" s="1"/>
  <c r="C1482" i="1"/>
  <c r="C1481" i="1"/>
  <c r="G1481" i="1" s="1"/>
  <c r="H1480" i="1"/>
  <c r="G1480" i="1"/>
  <c r="C1480" i="1"/>
  <c r="D1479" i="1"/>
  <c r="C1479" i="1"/>
  <c r="D1478" i="1"/>
  <c r="C1478" i="1"/>
  <c r="D1477" i="1"/>
  <c r="C1477" i="1"/>
  <c r="D1476" i="1"/>
  <c r="C1476" i="1"/>
  <c r="D1475" i="1"/>
  <c r="G1475" i="1" s="1"/>
  <c r="C1475" i="1"/>
  <c r="H1475" i="1" s="1"/>
  <c r="D1474" i="1"/>
  <c r="C1474" i="1"/>
  <c r="J1473" i="1"/>
  <c r="D1473" i="1"/>
  <c r="G1473" i="1" s="1"/>
  <c r="I1473" i="1" s="1"/>
  <c r="C1473" i="1"/>
  <c r="H1473" i="1" s="1"/>
  <c r="D1472" i="1"/>
  <c r="C1472" i="1"/>
  <c r="J1471" i="1"/>
  <c r="D1471" i="1"/>
  <c r="G1471" i="1" s="1"/>
  <c r="C1471" i="1"/>
  <c r="H1471" i="1" s="1"/>
  <c r="G1470" i="1"/>
  <c r="D1470" i="1"/>
  <c r="C1470" i="1"/>
  <c r="H1470" i="1" s="1"/>
  <c r="G1469" i="1"/>
  <c r="D1469" i="1"/>
  <c r="C1469" i="1"/>
  <c r="H1468" i="1"/>
  <c r="D1468" i="1"/>
  <c r="C1468" i="1"/>
  <c r="G1467" i="1"/>
  <c r="D1467" i="1"/>
  <c r="J1467" i="1" s="1"/>
  <c r="C1467" i="1"/>
  <c r="H1466" i="1"/>
  <c r="D1466" i="1"/>
  <c r="C1466" i="1"/>
  <c r="G1465" i="1"/>
  <c r="D1465" i="1"/>
  <c r="J1465" i="1" s="1"/>
  <c r="C1465" i="1"/>
  <c r="H1464" i="1"/>
  <c r="D1464" i="1"/>
  <c r="C1464" i="1"/>
  <c r="G1463" i="1"/>
  <c r="D1463" i="1"/>
  <c r="J1463" i="1" s="1"/>
  <c r="C1463" i="1"/>
  <c r="H1462" i="1"/>
  <c r="D1462" i="1"/>
  <c r="C1462" i="1"/>
  <c r="C1461" i="1"/>
  <c r="D1460" i="1"/>
  <c r="C1460" i="1"/>
  <c r="H1459" i="1"/>
  <c r="G1459" i="1"/>
  <c r="I1459" i="1" s="1"/>
  <c r="D1459" i="1"/>
  <c r="C1459" i="1"/>
  <c r="J1459" i="1" s="1"/>
  <c r="D1458" i="1"/>
  <c r="J1458" i="1" s="1"/>
  <c r="C1458" i="1"/>
  <c r="H1458" i="1" s="1"/>
  <c r="H1457" i="1"/>
  <c r="G1457" i="1"/>
  <c r="D1457" i="1"/>
  <c r="C1457" i="1"/>
  <c r="J1457" i="1" s="1"/>
  <c r="D1456" i="1"/>
  <c r="C1456" i="1"/>
  <c r="H1456" i="1" s="1"/>
  <c r="H1455" i="1"/>
  <c r="G1455" i="1"/>
  <c r="D1455" i="1"/>
  <c r="C1455" i="1"/>
  <c r="J1455" i="1" s="1"/>
  <c r="H1454" i="1"/>
  <c r="D1454" i="1"/>
  <c r="C1454" i="1"/>
  <c r="G1454" i="1" s="1"/>
  <c r="D1453" i="1"/>
  <c r="J1452" i="1"/>
  <c r="D1452" i="1"/>
  <c r="C1452" i="1"/>
  <c r="H1451" i="1"/>
  <c r="G1451" i="1"/>
  <c r="I1451" i="1" s="1"/>
  <c r="D1451" i="1"/>
  <c r="C1451" i="1"/>
  <c r="J1451" i="1" s="1"/>
  <c r="D1450" i="1"/>
  <c r="J1450" i="1" s="1"/>
  <c r="C1450" i="1"/>
  <c r="H1449" i="1"/>
  <c r="G1449" i="1"/>
  <c r="I1449" i="1" s="1"/>
  <c r="D1449" i="1"/>
  <c r="C1449" i="1"/>
  <c r="J1449" i="1" s="1"/>
  <c r="D1448" i="1"/>
  <c r="J1448" i="1" s="1"/>
  <c r="C1448" i="1"/>
  <c r="H1448" i="1" s="1"/>
  <c r="H1447" i="1"/>
  <c r="G1447" i="1"/>
  <c r="D1447" i="1"/>
  <c r="C1447" i="1"/>
  <c r="J1447" i="1" s="1"/>
  <c r="J1446" i="1"/>
  <c r="D1446" i="1"/>
  <c r="C1446" i="1"/>
  <c r="H1446" i="1" s="1"/>
  <c r="G1445" i="1"/>
  <c r="D1445" i="1"/>
  <c r="H1445" i="1" s="1"/>
  <c r="C1445" i="1"/>
  <c r="J1445" i="1" s="1"/>
  <c r="D1444" i="1"/>
  <c r="C1444" i="1"/>
  <c r="G1443" i="1"/>
  <c r="D1443" i="1"/>
  <c r="H1443" i="1" s="1"/>
  <c r="C1443" i="1"/>
  <c r="D1442" i="1"/>
  <c r="C1442" i="1"/>
  <c r="G1441" i="1"/>
  <c r="I1441" i="1" s="1"/>
  <c r="D1441" i="1"/>
  <c r="H1441" i="1" s="1"/>
  <c r="C1441" i="1"/>
  <c r="D1440" i="1"/>
  <c r="C1440" i="1"/>
  <c r="G1439" i="1"/>
  <c r="D1439" i="1"/>
  <c r="H1439" i="1" s="1"/>
  <c r="C1439" i="1"/>
  <c r="G1438" i="1"/>
  <c r="D1438" i="1"/>
  <c r="H1438" i="1" s="1"/>
  <c r="C1438" i="1"/>
  <c r="G1437" i="1"/>
  <c r="D1437" i="1"/>
  <c r="H1437" i="1" s="1"/>
  <c r="C1437" i="1"/>
  <c r="D1436" i="1"/>
  <c r="G1434" i="1"/>
  <c r="D1434" i="1"/>
  <c r="H1434" i="1" s="1"/>
  <c r="C1434" i="1"/>
  <c r="G1433" i="1"/>
  <c r="D1433" i="1"/>
  <c r="H1433" i="1" s="1"/>
  <c r="C1433" i="1"/>
  <c r="G1432" i="1"/>
  <c r="D1432" i="1"/>
  <c r="H1432" i="1" s="1"/>
  <c r="C1432" i="1"/>
  <c r="G1431" i="1"/>
  <c r="D1431" i="1"/>
  <c r="H1431" i="1" s="1"/>
  <c r="C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D1424" i="1"/>
  <c r="D1423" i="1"/>
  <c r="G1422" i="1"/>
  <c r="D1422" i="1"/>
  <c r="H1422" i="1" s="1"/>
  <c r="C1422" i="1"/>
  <c r="D1421" i="1"/>
  <c r="H1421" i="1" s="1"/>
  <c r="C1421"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D1411" i="1"/>
  <c r="H1411" i="1" s="1"/>
  <c r="C1411" i="1"/>
  <c r="G1410" i="1"/>
  <c r="D1410" i="1"/>
  <c r="H1410" i="1" s="1"/>
  <c r="C1410"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H1237" i="1" s="1"/>
  <c r="C1237" i="1"/>
  <c r="D1236" i="1"/>
  <c r="H1236" i="1" s="1"/>
  <c r="C1236" i="1"/>
  <c r="C1235" i="1"/>
  <c r="H1234" i="1"/>
  <c r="G1234" i="1"/>
  <c r="D1234" i="1"/>
  <c r="C1234" i="1"/>
  <c r="H1233" i="1"/>
  <c r="G1233" i="1"/>
  <c r="D1233" i="1"/>
  <c r="C1233" i="1"/>
  <c r="H1232" i="1"/>
  <c r="G1232" i="1"/>
  <c r="D1232" i="1"/>
  <c r="C1232" i="1"/>
  <c r="H1231" i="1"/>
  <c r="G1231" i="1"/>
  <c r="D1231" i="1"/>
  <c r="C1231" i="1"/>
  <c r="H1230" i="1"/>
  <c r="G1230" i="1"/>
  <c r="D1230" i="1"/>
  <c r="C1230" i="1"/>
  <c r="D1229" i="1"/>
  <c r="H1229" i="1" s="1"/>
  <c r="C1229" i="1"/>
  <c r="D1228" i="1"/>
  <c r="H1228" i="1" s="1"/>
  <c r="C1228" i="1"/>
  <c r="C1227" i="1"/>
  <c r="D1226" i="1"/>
  <c r="H1226" i="1" s="1"/>
  <c r="C1226" i="1"/>
  <c r="D1225" i="1"/>
  <c r="G1225" i="1" s="1"/>
  <c r="C1225" i="1"/>
  <c r="D1224" i="1"/>
  <c r="H1224" i="1" s="1"/>
  <c r="C1224" i="1"/>
  <c r="C1223" i="1"/>
  <c r="C1222" i="1"/>
  <c r="H1221" i="1"/>
  <c r="G1221" i="1"/>
  <c r="D1221" i="1"/>
  <c r="C1221" i="1"/>
  <c r="H1220" i="1"/>
  <c r="G1220" i="1"/>
  <c r="D1220" i="1"/>
  <c r="C1220" i="1"/>
  <c r="H1219" i="1"/>
  <c r="G1219" i="1"/>
  <c r="D1219" i="1"/>
  <c r="C1219" i="1"/>
  <c r="H1218" i="1"/>
  <c r="G1218" i="1"/>
  <c r="D1218" i="1"/>
  <c r="C1218" i="1"/>
  <c r="D1217" i="1"/>
  <c r="H1217" i="1" s="1"/>
  <c r="C1217" i="1"/>
  <c r="D1216" i="1"/>
  <c r="H1216" i="1" s="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D1166" i="1"/>
  <c r="G1166" i="1" s="1"/>
  <c r="C1166" i="1"/>
  <c r="H1165" i="1"/>
  <c r="D1165" i="1"/>
  <c r="G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H1156" i="1"/>
  <c r="D1156" i="1"/>
  <c r="G1156" i="1" s="1"/>
  <c r="C1156" i="1"/>
  <c r="D1155" i="1"/>
  <c r="H1155" i="1" s="1"/>
  <c r="C1155" i="1"/>
  <c r="C1154" i="1"/>
  <c r="D1151" i="1"/>
  <c r="H1151" i="1" s="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D1064" i="1"/>
  <c r="G1064" i="1" s="1"/>
  <c r="C1064" i="1"/>
  <c r="H1063" i="1"/>
  <c r="G1063" i="1"/>
  <c r="D1063" i="1"/>
  <c r="C1063" i="1"/>
  <c r="H1062" i="1"/>
  <c r="D1062" i="1"/>
  <c r="G1062" i="1" s="1"/>
  <c r="C1062" i="1"/>
  <c r="H1061" i="1"/>
  <c r="G1061" i="1"/>
  <c r="D1061" i="1"/>
  <c r="C1061" i="1"/>
  <c r="H1060" i="1"/>
  <c r="G1060" i="1"/>
  <c r="D1060" i="1"/>
  <c r="C1060" i="1"/>
  <c r="H1059" i="1"/>
  <c r="G1059" i="1"/>
  <c r="D1059" i="1"/>
  <c r="C1059" i="1"/>
  <c r="H1058" i="1"/>
  <c r="G1058" i="1"/>
  <c r="D1058" i="1"/>
  <c r="C1058" i="1"/>
  <c r="H1057" i="1"/>
  <c r="G1057" i="1"/>
  <c r="D1057" i="1"/>
  <c r="C1057" i="1"/>
  <c r="D1056" i="1"/>
  <c r="G1056" i="1" s="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D1022" i="1"/>
  <c r="H1022" i="1" s="1"/>
  <c r="C1022" i="1"/>
  <c r="H1021" i="1"/>
  <c r="G1021" i="1"/>
  <c r="D1021" i="1"/>
  <c r="C1021" i="1"/>
  <c r="D1020" i="1"/>
  <c r="G1020" i="1" s="1"/>
  <c r="C1020" i="1"/>
  <c r="D1019" i="1"/>
  <c r="H1019" i="1" s="1"/>
  <c r="C1019" i="1"/>
  <c r="D1018" i="1"/>
  <c r="H1018" i="1" s="1"/>
  <c r="C1018" i="1"/>
  <c r="H1017" i="1"/>
  <c r="G1017" i="1"/>
  <c r="D1017" i="1"/>
  <c r="C1017" i="1"/>
  <c r="H1016" i="1"/>
  <c r="G1016" i="1"/>
  <c r="D1016" i="1"/>
  <c r="C1016" i="1"/>
  <c r="D1015" i="1"/>
  <c r="H1015" i="1" s="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D1004" i="1"/>
  <c r="H1004" i="1" s="1"/>
  <c r="C1004" i="1"/>
  <c r="H1003" i="1"/>
  <c r="G1003" i="1"/>
  <c r="D1003" i="1"/>
  <c r="C1003" i="1"/>
  <c r="H1002" i="1"/>
  <c r="G1002" i="1"/>
  <c r="D1002" i="1"/>
  <c r="C1002" i="1"/>
  <c r="H1001" i="1"/>
  <c r="G1001" i="1"/>
  <c r="D1001" i="1"/>
  <c r="C1001" i="1"/>
  <c r="D1000" i="1"/>
  <c r="H1000" i="1" s="1"/>
  <c r="C1000" i="1"/>
  <c r="D999" i="1"/>
  <c r="H999" i="1" s="1"/>
  <c r="C999" i="1"/>
  <c r="D998" i="1"/>
  <c r="H998" i="1" s="1"/>
  <c r="C998" i="1"/>
  <c r="C997" i="1"/>
  <c r="D996" i="1"/>
  <c r="H996" i="1" s="1"/>
  <c r="C996" i="1"/>
  <c r="H995" i="1"/>
  <c r="G995" i="1"/>
  <c r="D995" i="1"/>
  <c r="C995" i="1"/>
  <c r="H994" i="1"/>
  <c r="G994" i="1"/>
  <c r="D994" i="1"/>
  <c r="C994" i="1"/>
  <c r="D993" i="1"/>
  <c r="H993" i="1" s="1"/>
  <c r="C993" i="1"/>
  <c r="H992" i="1"/>
  <c r="G992" i="1"/>
  <c r="D992" i="1"/>
  <c r="C992" i="1"/>
  <c r="D991" i="1"/>
  <c r="H991" i="1" s="1"/>
  <c r="C991" i="1"/>
  <c r="C990" i="1"/>
  <c r="H989" i="1"/>
  <c r="G989" i="1"/>
  <c r="D989" i="1"/>
  <c r="C989" i="1"/>
  <c r="H988" i="1"/>
  <c r="G988" i="1"/>
  <c r="D988" i="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H715" i="1"/>
  <c r="G715" i="1"/>
  <c r="D715" i="1"/>
  <c r="C715" i="1"/>
  <c r="H714" i="1"/>
  <c r="G714" i="1"/>
  <c r="D714" i="1"/>
  <c r="C714" i="1"/>
  <c r="D713" i="1"/>
  <c r="H713" i="1" s="1"/>
  <c r="C713" i="1"/>
  <c r="H712" i="1"/>
  <c r="G712" i="1"/>
  <c r="D712" i="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G670" i="1"/>
  <c r="D670" i="1"/>
  <c r="H670" i="1" s="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G645" i="1"/>
  <c r="C645" i="1"/>
  <c r="H644" i="1"/>
  <c r="D644" i="1"/>
  <c r="G644" i="1" s="1"/>
  <c r="C644" i="1"/>
  <c r="H643" i="1"/>
  <c r="G643" i="1"/>
  <c r="D643" i="1"/>
  <c r="C643" i="1"/>
  <c r="H642" i="1"/>
  <c r="D642" i="1"/>
  <c r="G642" i="1" s="1"/>
  <c r="C642" i="1"/>
  <c r="D641" i="1"/>
  <c r="H641" i="1" s="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D588" i="1"/>
  <c r="D587" i="1"/>
  <c r="H586" i="1"/>
  <c r="G586" i="1"/>
  <c r="D586" i="1"/>
  <c r="C586" i="1"/>
  <c r="H585" i="1"/>
  <c r="G585" i="1"/>
  <c r="D585" i="1"/>
  <c r="C585" i="1"/>
  <c r="H584" i="1"/>
  <c r="G584" i="1"/>
  <c r="D584" i="1"/>
  <c r="C584" i="1"/>
  <c r="H583" i="1"/>
  <c r="G583" i="1"/>
  <c r="D583" i="1"/>
  <c r="C583" i="1"/>
  <c r="H582" i="1"/>
  <c r="G582" i="1"/>
  <c r="D582" i="1"/>
  <c r="C582" i="1"/>
  <c r="G581" i="1"/>
  <c r="C581" i="1"/>
  <c r="H580" i="1"/>
  <c r="G580" i="1"/>
  <c r="D580" i="1"/>
  <c r="C580" i="1"/>
  <c r="D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G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G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D475" i="1"/>
  <c r="H474" i="1"/>
  <c r="G474" i="1"/>
  <c r="D474" i="1"/>
  <c r="C474" i="1"/>
  <c r="H473" i="1"/>
  <c r="G473" i="1"/>
  <c r="D473" i="1"/>
  <c r="C473" i="1"/>
  <c r="G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D463" i="1"/>
  <c r="H462" i="1"/>
  <c r="G462" i="1"/>
  <c r="D462" i="1"/>
  <c r="C462" i="1"/>
  <c r="H461" i="1"/>
  <c r="G461" i="1"/>
  <c r="D461" i="1"/>
  <c r="C461" i="1"/>
  <c r="G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D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C413" i="1"/>
  <c r="C412" i="1"/>
  <c r="D406" i="1"/>
  <c r="H406" i="1" s="1"/>
  <c r="C406" i="1"/>
  <c r="H405" i="1"/>
  <c r="G405" i="1"/>
  <c r="D405" i="1"/>
  <c r="C405" i="1"/>
  <c r="G404"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C395" i="1"/>
  <c r="H394" i="1"/>
  <c r="G394" i="1"/>
  <c r="D394" i="1"/>
  <c r="C394" i="1"/>
  <c r="H393" i="1"/>
  <c r="G393" i="1"/>
  <c r="D393" i="1"/>
  <c r="C393" i="1"/>
  <c r="H392" i="1"/>
  <c r="G392" i="1"/>
  <c r="D392"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H367" i="1" s="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D359"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2" i="1"/>
  <c r="H292" i="1" s="1"/>
  <c r="C292" i="1"/>
  <c r="D291" i="1"/>
  <c r="H291" i="1" s="1"/>
  <c r="C291" i="1"/>
  <c r="H290" i="1"/>
  <c r="G290" i="1"/>
  <c r="D290" i="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D260" i="1"/>
  <c r="H258" i="1"/>
  <c r="G258" i="1"/>
  <c r="D258" i="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D185" i="1"/>
  <c r="H185" i="1" s="1"/>
  <c r="C185" i="1"/>
  <c r="C184" i="1"/>
  <c r="H183" i="1"/>
  <c r="G183" i="1"/>
  <c r="D183" i="1"/>
  <c r="C183" i="1"/>
  <c r="D182" i="1"/>
  <c r="H182" i="1" s="1"/>
  <c r="C182" i="1"/>
  <c r="H181" i="1"/>
  <c r="G181" i="1"/>
  <c r="D181" i="1"/>
  <c r="C181" i="1"/>
  <c r="H180" i="1"/>
  <c r="G180" i="1"/>
  <c r="D180" i="1"/>
  <c r="C180" i="1"/>
  <c r="H179" i="1"/>
  <c r="D179" i="1"/>
  <c r="G179" i="1" s="1"/>
  <c r="C179" i="1"/>
  <c r="H178" i="1"/>
  <c r="G178" i="1"/>
  <c r="D178" i="1"/>
  <c r="C178" i="1"/>
  <c r="D177" i="1"/>
  <c r="G177" i="1" s="1"/>
  <c r="C177" i="1"/>
  <c r="H176" i="1"/>
  <c r="G176" i="1"/>
  <c r="D176" i="1"/>
  <c r="C176" i="1"/>
  <c r="H175" i="1"/>
  <c r="D175" i="1"/>
  <c r="G175" i="1" s="1"/>
  <c r="C175" i="1"/>
  <c r="H174" i="1"/>
  <c r="D174" i="1"/>
  <c r="G174" i="1" s="1"/>
  <c r="C174" i="1"/>
  <c r="C173" i="1"/>
  <c r="H172" i="1"/>
  <c r="D172" i="1"/>
  <c r="G172" i="1" s="1"/>
  <c r="C172" i="1"/>
  <c r="H171" i="1"/>
  <c r="G171" i="1"/>
  <c r="D171" i="1"/>
  <c r="C171" i="1"/>
  <c r="D170" i="1"/>
  <c r="G170" i="1" s="1"/>
  <c r="C170" i="1"/>
  <c r="D169" i="1"/>
  <c r="H169" i="1" s="1"/>
  <c r="C169" i="1"/>
  <c r="H168" i="1"/>
  <c r="D168" i="1"/>
  <c r="G168" i="1" s="1"/>
  <c r="C168" i="1"/>
  <c r="H167" i="1"/>
  <c r="D167" i="1"/>
  <c r="G167" i="1" s="1"/>
  <c r="C167" i="1"/>
  <c r="H166" i="1"/>
  <c r="D166" i="1"/>
  <c r="G166" i="1" s="1"/>
  <c r="C166" i="1"/>
  <c r="C165" i="1"/>
  <c r="D164" i="1"/>
  <c r="H164" i="1" s="1"/>
  <c r="C164" i="1"/>
  <c r="D163" i="1"/>
  <c r="H163" i="1" s="1"/>
  <c r="C163" i="1"/>
  <c r="D162" i="1"/>
  <c r="H162" i="1" s="1"/>
  <c r="C162" i="1"/>
  <c r="D161" i="1"/>
  <c r="H161" i="1" s="1"/>
  <c r="C161" i="1"/>
  <c r="C160" i="1"/>
  <c r="C159" i="1"/>
  <c r="H158" i="1"/>
  <c r="G158" i="1"/>
  <c r="D158" i="1"/>
  <c r="C158" i="1"/>
  <c r="H157" i="1"/>
  <c r="D157" i="1"/>
  <c r="G157" i="1" s="1"/>
  <c r="C157" i="1"/>
  <c r="H156" i="1"/>
  <c r="G156" i="1"/>
  <c r="D156" i="1"/>
  <c r="C156" i="1"/>
  <c r="H155" i="1"/>
  <c r="D155" i="1"/>
  <c r="G155" i="1" s="1"/>
  <c r="C155" i="1"/>
  <c r="D154" i="1"/>
  <c r="H154" i="1" s="1"/>
  <c r="C154" i="1"/>
  <c r="D153" i="1"/>
  <c r="H153" i="1" s="1"/>
  <c r="C153" i="1"/>
  <c r="H152" i="1"/>
  <c r="G152" i="1"/>
  <c r="D152" i="1"/>
  <c r="C152" i="1"/>
  <c r="H151" i="1"/>
  <c r="G151" i="1"/>
  <c r="D151" i="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D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D76" i="1"/>
  <c r="G76" i="1" s="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G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17" i="1" l="1"/>
  <c r="G1216" i="1"/>
  <c r="G1411" i="1"/>
  <c r="G406" i="1"/>
  <c r="E644" i="4"/>
  <c r="D638" i="1" s="1"/>
  <c r="G292" i="1"/>
  <c r="G291" i="1"/>
  <c r="H413" i="1"/>
  <c r="G413" i="1"/>
  <c r="G1278" i="1"/>
  <c r="H1274" i="1"/>
  <c r="E245" i="5"/>
  <c r="D1222" i="1" s="1"/>
  <c r="H1222" i="1" s="1"/>
  <c r="E282" i="9"/>
  <c r="B282" i="9" s="1"/>
  <c r="H1225" i="1"/>
  <c r="G632" i="1"/>
  <c r="G631" i="1"/>
  <c r="G1226" i="1"/>
  <c r="G1576" i="1"/>
  <c r="I36" i="3"/>
  <c r="H1509" i="1"/>
  <c r="G1504" i="1"/>
  <c r="H1489" i="1"/>
  <c r="H1481" i="1"/>
  <c r="G1484" i="1"/>
  <c r="C1483" i="1"/>
  <c r="H1483" i="1" s="1"/>
  <c r="D5" i="7"/>
  <c r="C1453" i="1"/>
  <c r="H30" i="3"/>
  <c r="J1456" i="1"/>
  <c r="E287" i="9"/>
  <c r="B287" i="9" s="1"/>
  <c r="G1409" i="1"/>
  <c r="E114" i="6"/>
  <c r="E141" i="6" s="1"/>
  <c r="G1421" i="1"/>
  <c r="G1420" i="1"/>
  <c r="G1274" i="1"/>
  <c r="G1264" i="1"/>
  <c r="G1244" i="1"/>
  <c r="H1235" i="1"/>
  <c r="G1235" i="1"/>
  <c r="G1236" i="1"/>
  <c r="G1237" i="1"/>
  <c r="F259" i="5"/>
  <c r="D1223" i="1"/>
  <c r="H1223" i="1" s="1"/>
  <c r="G1228" i="1"/>
  <c r="D1227" i="1"/>
  <c r="H1227" i="1" s="1"/>
  <c r="G1229" i="1"/>
  <c r="G1224" i="1"/>
  <c r="D1157" i="1"/>
  <c r="H1157" i="1" s="1"/>
  <c r="G1160" i="1"/>
  <c r="G1154" i="1"/>
  <c r="G1155" i="1"/>
  <c r="D1148" i="1"/>
  <c r="G1151" i="1"/>
  <c r="H1056" i="1"/>
  <c r="G1048" i="1"/>
  <c r="G1050" i="1"/>
  <c r="H1033" i="1"/>
  <c r="G1030" i="1"/>
  <c r="G1032" i="1"/>
  <c r="G1022" i="1"/>
  <c r="G1019" i="1"/>
  <c r="H1020" i="1"/>
  <c r="G1018" i="1"/>
  <c r="G1015" i="1"/>
  <c r="G1013" i="1"/>
  <c r="G1014" i="1"/>
  <c r="G1006" i="1"/>
  <c r="G1004" i="1"/>
  <c r="G1000" i="1"/>
  <c r="G999" i="1"/>
  <c r="G997" i="1"/>
  <c r="G998" i="1"/>
  <c r="E12" i="5"/>
  <c r="G996" i="1"/>
  <c r="G991" i="1"/>
  <c r="G993" i="1"/>
  <c r="G986" i="1"/>
  <c r="G987" i="1"/>
  <c r="E303" i="9"/>
  <c r="B303" i="9" s="1"/>
  <c r="G821" i="1"/>
  <c r="G718" i="1"/>
  <c r="F222" i="9"/>
  <c r="B222" i="9" s="1"/>
  <c r="G713" i="1"/>
  <c r="G711" i="1"/>
  <c r="G710" i="1"/>
  <c r="G709" i="1"/>
  <c r="G703" i="1"/>
  <c r="G668" i="1"/>
  <c r="G641" i="1"/>
  <c r="G397" i="1"/>
  <c r="G398" i="1"/>
  <c r="G379" i="1"/>
  <c r="G367" i="1"/>
  <c r="H364" i="1"/>
  <c r="G364" i="1"/>
  <c r="F369" i="4"/>
  <c r="D412" i="1"/>
  <c r="F417" i="4"/>
  <c r="F215" i="9"/>
  <c r="B215" i="9" s="1"/>
  <c r="E263" i="4"/>
  <c r="D259" i="1" s="1"/>
  <c r="G209" i="1"/>
  <c r="D206" i="1"/>
  <c r="H184" i="1"/>
  <c r="G184" i="1"/>
  <c r="G185" i="1"/>
  <c r="F188" i="4"/>
  <c r="G182" i="1"/>
  <c r="B221" i="9"/>
  <c r="E45" i="9"/>
  <c r="B45" i="9" s="1"/>
  <c r="F219" i="9"/>
  <c r="B219" i="9" s="1"/>
  <c r="H177" i="1"/>
  <c r="G173" i="1"/>
  <c r="H173" i="1"/>
  <c r="H170" i="1"/>
  <c r="G169" i="1"/>
  <c r="H165" i="1"/>
  <c r="G165" i="1"/>
  <c r="F169" i="4"/>
  <c r="G164" i="1"/>
  <c r="G163" i="1"/>
  <c r="D160" i="1"/>
  <c r="H160" i="1" s="1"/>
  <c r="G162" i="1"/>
  <c r="E163" i="4"/>
  <c r="D159" i="1" s="1"/>
  <c r="H159" i="1" s="1"/>
  <c r="G161" i="1"/>
  <c r="G150" i="1"/>
  <c r="G154" i="1"/>
  <c r="G153" i="1"/>
  <c r="D149" i="1"/>
  <c r="E152" i="4"/>
  <c r="H21" i="9" s="1"/>
  <c r="G131" i="1"/>
  <c r="D130" i="1"/>
  <c r="H120" i="1"/>
  <c r="G120" i="1"/>
  <c r="F124" i="4"/>
  <c r="G108" i="1"/>
  <c r="G113" i="1"/>
  <c r="D73" i="1"/>
  <c r="G74" i="1"/>
  <c r="G65" i="1"/>
  <c r="G66" i="1"/>
  <c r="E33" i="9"/>
  <c r="B33" i="9" s="1"/>
  <c r="F217" i="9"/>
  <c r="B217" i="9" s="1"/>
  <c r="E286" i="9"/>
  <c r="B286" i="9" s="1"/>
  <c r="E300" i="9"/>
  <c r="B300" i="9" s="1"/>
  <c r="H64" i="1"/>
  <c r="G64" i="1"/>
  <c r="F68" i="4"/>
  <c r="E301" i="9"/>
  <c r="B301" i="9" s="1"/>
  <c r="E296" i="9"/>
  <c r="B296" i="9" s="1"/>
  <c r="E288" i="9"/>
  <c r="B288" i="9" s="1"/>
  <c r="E294" i="9"/>
  <c r="B294" i="9" s="1"/>
  <c r="E298" i="9"/>
  <c r="B298" i="9" s="1"/>
  <c r="E27" i="9"/>
  <c r="B27" i="9" s="1"/>
  <c r="G1440" i="1"/>
  <c r="J1440" i="1"/>
  <c r="H1440" i="1"/>
  <c r="G1444" i="1"/>
  <c r="J1444" i="1"/>
  <c r="H1444" i="1"/>
  <c r="H1450" i="1"/>
  <c r="I1455" i="1"/>
  <c r="H1460" i="1"/>
  <c r="I1463" i="1"/>
  <c r="H1494" i="1"/>
  <c r="G1494" i="1"/>
  <c r="H1503" i="1"/>
  <c r="G1503" i="1"/>
  <c r="E7" i="4"/>
  <c r="E50" i="4"/>
  <c r="D46" i="1" s="1"/>
  <c r="D47" i="1"/>
  <c r="E252" i="4"/>
  <c r="D248" i="1" s="1"/>
  <c r="D249" i="1"/>
  <c r="D294" i="1"/>
  <c r="E311" i="4"/>
  <c r="D306" i="1" s="1"/>
  <c r="D307" i="1"/>
  <c r="F364" i="4"/>
  <c r="C359" i="1"/>
  <c r="D363" i="4"/>
  <c r="F383" i="4"/>
  <c r="C378" i="1"/>
  <c r="F396" i="4"/>
  <c r="C391" i="1"/>
  <c r="D643" i="4"/>
  <c r="F416" i="4"/>
  <c r="C411" i="1"/>
  <c r="E567" i="4"/>
  <c r="D561" i="1" s="1"/>
  <c r="D580" i="4"/>
  <c r="F585" i="4"/>
  <c r="C579" i="1"/>
  <c r="H291" i="9"/>
  <c r="E146" i="5"/>
  <c r="D1124" i="1" s="1"/>
  <c r="D1127" i="1"/>
  <c r="H1490" i="1"/>
  <c r="G1490" i="1"/>
  <c r="F202" i="4"/>
  <c r="C198" i="1"/>
  <c r="F472" i="4"/>
  <c r="C466" i="1"/>
  <c r="F481" i="4"/>
  <c r="C475" i="1"/>
  <c r="F484" i="4"/>
  <c r="C478" i="1"/>
  <c r="F515" i="4"/>
  <c r="C509" i="1"/>
  <c r="E68" i="5"/>
  <c r="D1047" i="1"/>
  <c r="E118" i="5"/>
  <c r="D1096" i="1" s="1"/>
  <c r="D1097" i="1"/>
  <c r="F126" i="5"/>
  <c r="D118" i="5"/>
  <c r="C1104" i="1"/>
  <c r="G1442" i="1"/>
  <c r="I1442" i="1" s="1"/>
  <c r="J1442" i="1"/>
  <c r="H1442" i="1"/>
  <c r="G1461" i="1"/>
  <c r="H1461" i="1"/>
  <c r="G1474" i="1"/>
  <c r="J1474" i="1"/>
  <c r="H1474" i="1"/>
  <c r="H1486" i="1"/>
  <c r="G1486" i="1"/>
  <c r="H1511" i="1"/>
  <c r="G1511" i="1"/>
  <c r="H1578" i="1"/>
  <c r="G1578" i="1"/>
  <c r="F7" i="4"/>
  <c r="C3" i="1"/>
  <c r="F107" i="4"/>
  <c r="C103" i="1"/>
  <c r="D106" i="4"/>
  <c r="F120" i="4"/>
  <c r="C116" i="1"/>
  <c r="E421" i="4"/>
  <c r="D416" i="1"/>
  <c r="F455" i="4"/>
  <c r="C449" i="1"/>
  <c r="D421" i="4"/>
  <c r="F567" i="4"/>
  <c r="C561" i="1"/>
  <c r="E625" i="4"/>
  <c r="D619" i="1" s="1"/>
  <c r="D620" i="1"/>
  <c r="F130" i="6"/>
  <c r="D129" i="6"/>
  <c r="C1424" i="1"/>
  <c r="G1472" i="1"/>
  <c r="J1472" i="1"/>
  <c r="H1472" i="1"/>
  <c r="H1515" i="1"/>
  <c r="G1515" i="1"/>
  <c r="F224" i="4"/>
  <c r="C220" i="1"/>
  <c r="F236" i="4"/>
  <c r="C232" i="1"/>
  <c r="E351" i="4"/>
  <c r="D351" i="1"/>
  <c r="F469" i="4"/>
  <c r="C463" i="1"/>
  <c r="I1439" i="1"/>
  <c r="I1443" i="1"/>
  <c r="I1447" i="1"/>
  <c r="H1452" i="1"/>
  <c r="I1457" i="1"/>
  <c r="I1471" i="1"/>
  <c r="J1476" i="1"/>
  <c r="G1476" i="1"/>
  <c r="J1478" i="1"/>
  <c r="G1478" i="1"/>
  <c r="I1478" i="1" s="1"/>
  <c r="H1482" i="1"/>
  <c r="G1482" i="1"/>
  <c r="H1498" i="1"/>
  <c r="G1498" i="1"/>
  <c r="H1507" i="1"/>
  <c r="G1507" i="1"/>
  <c r="E82" i="4"/>
  <c r="D78" i="1" s="1"/>
  <c r="D79" i="1"/>
  <c r="F134" i="4"/>
  <c r="D133" i="4"/>
  <c r="C130" i="1"/>
  <c r="F264" i="4"/>
  <c r="D263" i="4"/>
  <c r="C260" i="1"/>
  <c r="F594" i="4"/>
  <c r="D593" i="4"/>
  <c r="C588" i="1"/>
  <c r="J1439" i="1"/>
  <c r="J1441" i="1"/>
  <c r="J1443" i="1"/>
  <c r="J1460" i="1"/>
  <c r="H1476" i="1"/>
  <c r="G1477" i="1"/>
  <c r="I1477" i="1" s="1"/>
  <c r="J1477" i="1"/>
  <c r="H1478" i="1"/>
  <c r="G1479" i="1"/>
  <c r="J1479" i="1"/>
  <c r="H1502" i="1"/>
  <c r="G1502" i="1"/>
  <c r="H1506" i="1"/>
  <c r="G1506" i="1"/>
  <c r="H1510" i="1"/>
  <c r="G1510" i="1"/>
  <c r="H1514" i="1"/>
  <c r="G1514" i="1"/>
  <c r="F312" i="4"/>
  <c r="D351" i="4"/>
  <c r="F356" i="4"/>
  <c r="E459" i="4"/>
  <c r="D453" i="1" s="1"/>
  <c r="F530" i="4"/>
  <c r="D529" i="4"/>
  <c r="F652" i="4"/>
  <c r="G290" i="9"/>
  <c r="E290" i="9" s="1"/>
  <c r="B290" i="9" s="1"/>
  <c r="D87" i="5"/>
  <c r="D68" i="5" s="1"/>
  <c r="F88" i="5"/>
  <c r="H308" i="9"/>
  <c r="E176" i="5"/>
  <c r="D238" i="5"/>
  <c r="F239" i="5"/>
  <c r="G1446" i="1"/>
  <c r="I1446" i="1" s="1"/>
  <c r="G1448" i="1"/>
  <c r="I1448" i="1" s="1"/>
  <c r="G1450" i="1"/>
  <c r="I1450" i="1" s="1"/>
  <c r="G1452" i="1"/>
  <c r="I1452" i="1" s="1"/>
  <c r="G1456" i="1"/>
  <c r="I1456" i="1" s="1"/>
  <c r="G1458" i="1"/>
  <c r="I1458" i="1" s="1"/>
  <c r="G1460" i="1"/>
  <c r="I1460" i="1" s="1"/>
  <c r="H1477" i="1"/>
  <c r="H1479"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E106" i="4"/>
  <c r="D102" i="1" s="1"/>
  <c r="D196" i="4"/>
  <c r="F216" i="4"/>
  <c r="D215" i="4"/>
  <c r="E363" i="4"/>
  <c r="D358" i="1" s="1"/>
  <c r="E643" i="4"/>
  <c r="D637" i="1" s="1"/>
  <c r="G1462" i="1"/>
  <c r="I1462" i="1" s="1"/>
  <c r="J1462" i="1"/>
  <c r="H1463" i="1"/>
  <c r="G1464" i="1"/>
  <c r="I1464" i="1" s="1"/>
  <c r="J1464" i="1"/>
  <c r="H1465" i="1"/>
  <c r="I1465" i="1" s="1"/>
  <c r="G1466" i="1"/>
  <c r="I1466" i="1" s="1"/>
  <c r="J1466" i="1"/>
  <c r="H1467" i="1"/>
  <c r="I1467" i="1" s="1"/>
  <c r="G1468" i="1"/>
  <c r="I1468" i="1" s="1"/>
  <c r="J1468" i="1"/>
  <c r="H1469" i="1"/>
  <c r="G1483" i="1"/>
  <c r="G1487" i="1"/>
  <c r="G1491" i="1"/>
  <c r="G1495" i="1"/>
  <c r="H1522" i="1"/>
  <c r="G1522" i="1"/>
  <c r="G1579" i="1"/>
  <c r="D50" i="4"/>
  <c r="D82" i="4"/>
  <c r="D6" i="4" s="1"/>
  <c r="F177" i="4"/>
  <c r="D252" i="4"/>
  <c r="F259" i="4"/>
  <c r="D299" i="4"/>
  <c r="F304" i="4"/>
  <c r="D311" i="4"/>
  <c r="D644" i="4"/>
  <c r="F460" i="4"/>
  <c r="D459" i="4"/>
  <c r="E472" i="4"/>
  <c r="D466" i="1" s="1"/>
  <c r="E484" i="4"/>
  <c r="D478" i="1" s="1"/>
  <c r="E529" i="4"/>
  <c r="F142" i="5"/>
  <c r="D134" i="5"/>
  <c r="G308" i="9"/>
  <c r="E308" i="9" s="1"/>
  <c r="B308" i="9" s="1"/>
  <c r="D176" i="5"/>
  <c r="F180" i="5"/>
  <c r="D190" i="5"/>
  <c r="F191" i="5"/>
  <c r="D24" i="8"/>
  <c r="C1499" i="1" s="1"/>
  <c r="C1501" i="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0" i="9"/>
  <c r="E190" i="9" s="1"/>
  <c r="B190"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G189" i="9"/>
  <c r="E189" i="9" s="1"/>
  <c r="B189" i="9" s="1"/>
  <c r="G166" i="9"/>
  <c r="G191" i="9"/>
  <c r="E191" i="9" s="1"/>
  <c r="B191" i="9" s="1"/>
  <c r="H165" i="9"/>
  <c r="I10" i="9"/>
  <c r="E143" i="9"/>
  <c r="B143" i="9" s="1"/>
  <c r="F19" i="5"/>
  <c r="F69" i="5"/>
  <c r="D89" i="6"/>
  <c r="F94" i="6"/>
  <c r="D43" i="8"/>
  <c r="D7" i="5"/>
  <c r="F13" i="5"/>
  <c r="G311" i="9"/>
  <c r="E311" i="9" s="1"/>
  <c r="B311" i="9" s="1"/>
  <c r="F206" i="5"/>
  <c r="E237" i="5"/>
  <c r="F246" i="5"/>
  <c r="E291" i="9"/>
  <c r="B291" i="9" s="1"/>
  <c r="F115" i="6"/>
  <c r="D114" i="6"/>
  <c r="G316" i="9"/>
  <c r="E316" i="9" s="1"/>
  <c r="F149" i="5"/>
  <c r="D5" i="6"/>
  <c r="F10" i="6"/>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B123" i="9"/>
  <c r="B115" i="9"/>
  <c r="B119" i="9"/>
  <c r="B127" i="9"/>
  <c r="F277" i="9"/>
  <c r="B241" i="9"/>
  <c r="B249" i="9"/>
  <c r="B257" i="9"/>
  <c r="B265" i="9"/>
  <c r="E293" i="9"/>
  <c r="B293" i="9" s="1"/>
  <c r="B299" i="9"/>
  <c r="B295" i="9"/>
  <c r="E309" i="9"/>
  <c r="B309" i="9" s="1"/>
  <c r="G1222" i="1" l="1"/>
  <c r="G1227" i="1"/>
  <c r="G1223" i="1"/>
  <c r="G1453" i="1"/>
  <c r="H1453" i="1"/>
  <c r="H29" i="3"/>
  <c r="C1436" i="1"/>
  <c r="D1408" i="1"/>
  <c r="I27" i="3"/>
  <c r="G1157" i="1"/>
  <c r="H1148" i="1"/>
  <c r="G1148" i="1"/>
  <c r="E7" i="5"/>
  <c r="F7" i="5" s="1"/>
  <c r="D990" i="1"/>
  <c r="F12" i="5"/>
  <c r="E298" i="4"/>
  <c r="H412" i="1"/>
  <c r="G412" i="1"/>
  <c r="H206" i="1"/>
  <c r="G206" i="1"/>
  <c r="F163" i="4"/>
  <c r="G160" i="1"/>
  <c r="G159" i="1"/>
  <c r="D148" i="1"/>
  <c r="F152" i="4"/>
  <c r="E151" i="4"/>
  <c r="E289" i="4" s="1"/>
  <c r="H149" i="1"/>
  <c r="G149" i="1"/>
  <c r="G21" i="9"/>
  <c r="E21" i="9" s="1"/>
  <c r="H73" i="1"/>
  <c r="G73" i="1"/>
  <c r="H16" i="3"/>
  <c r="C2" i="1"/>
  <c r="H21" i="3"/>
  <c r="C1046" i="1"/>
  <c r="F68" i="5"/>
  <c r="H27" i="3"/>
  <c r="F114" i="6"/>
  <c r="C1408" i="1"/>
  <c r="H1499" i="1"/>
  <c r="G1499" i="1"/>
  <c r="D523" i="1"/>
  <c r="E528" i="4"/>
  <c r="D528" i="4"/>
  <c r="F529" i="4"/>
  <c r="C523" i="1"/>
  <c r="H130" i="1"/>
  <c r="G130" i="1"/>
  <c r="G416" i="1"/>
  <c r="H416" i="1"/>
  <c r="H509" i="1"/>
  <c r="G509" i="1"/>
  <c r="G198" i="1"/>
  <c r="H198" i="1"/>
  <c r="D293" i="1"/>
  <c r="C1518" i="1"/>
  <c r="I35" i="3"/>
  <c r="F89" i="6"/>
  <c r="C1383" i="1"/>
  <c r="G310" i="9"/>
  <c r="E310" i="9" s="1"/>
  <c r="B310" i="9" s="1"/>
  <c r="F190" i="5"/>
  <c r="C1167" i="1"/>
  <c r="C1112" i="1"/>
  <c r="F134" i="5"/>
  <c r="F311" i="4"/>
  <c r="C306" i="1"/>
  <c r="F252" i="4"/>
  <c r="C248" i="1"/>
  <c r="C192" i="1"/>
  <c r="F196" i="4"/>
  <c r="H588" i="1"/>
  <c r="G588" i="1"/>
  <c r="C259" i="1"/>
  <c r="F263" i="4"/>
  <c r="H1424" i="1"/>
  <c r="G1424" i="1"/>
  <c r="H619" i="1"/>
  <c r="G619" i="1"/>
  <c r="H449" i="1"/>
  <c r="G449" i="1"/>
  <c r="H116" i="1"/>
  <c r="G116" i="1"/>
  <c r="I1474" i="1"/>
  <c r="F118" i="5"/>
  <c r="C1096" i="1"/>
  <c r="H1047" i="1"/>
  <c r="G1047" i="1"/>
  <c r="H478" i="1"/>
  <c r="G478" i="1"/>
  <c r="H466" i="1"/>
  <c r="G466" i="1"/>
  <c r="H391" i="1"/>
  <c r="G391" i="1"/>
  <c r="F363" i="4"/>
  <c r="C358" i="1"/>
  <c r="E6" i="4"/>
  <c r="D3" i="1"/>
  <c r="I1444" i="1"/>
  <c r="F5" i="6"/>
  <c r="H24" i="3"/>
  <c r="C1299" i="1"/>
  <c r="D141" i="6"/>
  <c r="B316" i="9"/>
  <c r="E315" i="9"/>
  <c r="I10" i="3" s="1"/>
  <c r="I28" i="3"/>
  <c r="D1435" i="1"/>
  <c r="D42" i="8"/>
  <c r="G1501" i="1"/>
  <c r="H1501" i="1"/>
  <c r="C453" i="1"/>
  <c r="F459" i="4"/>
  <c r="C587" i="1"/>
  <c r="F593" i="4"/>
  <c r="H79" i="1"/>
  <c r="G79" i="1"/>
  <c r="H351" i="1"/>
  <c r="G351" i="1"/>
  <c r="G220" i="1"/>
  <c r="H220" i="1"/>
  <c r="F129" i="6"/>
  <c r="C1423" i="1"/>
  <c r="H561" i="1"/>
  <c r="G561" i="1"/>
  <c r="D1046" i="1"/>
  <c r="I21" i="3"/>
  <c r="H579" i="1"/>
  <c r="G579" i="1"/>
  <c r="H411" i="1"/>
  <c r="G411" i="1"/>
  <c r="H359" i="1"/>
  <c r="G359" i="1"/>
  <c r="F176" i="5"/>
  <c r="H22" i="3"/>
  <c r="C1153" i="1"/>
  <c r="C294" i="1"/>
  <c r="F299" i="4"/>
  <c r="D298" i="4"/>
  <c r="F82" i="4"/>
  <c r="C78" i="1"/>
  <c r="C211" i="1"/>
  <c r="F215" i="4"/>
  <c r="F238" i="5"/>
  <c r="C1215" i="1"/>
  <c r="D237" i="5"/>
  <c r="D175" i="5" s="1"/>
  <c r="F87" i="5"/>
  <c r="C1065" i="1"/>
  <c r="C346" i="1"/>
  <c r="D350" i="4"/>
  <c r="F351" i="4"/>
  <c r="E350" i="4"/>
  <c r="D346" i="1"/>
  <c r="F106" i="4"/>
  <c r="C102" i="1"/>
  <c r="H3" i="1"/>
  <c r="G3" i="1"/>
  <c r="H1097" i="1"/>
  <c r="G1097" i="1"/>
  <c r="H475" i="1"/>
  <c r="G475" i="1"/>
  <c r="H1127" i="1"/>
  <c r="G1127" i="1"/>
  <c r="H378" i="1"/>
  <c r="G378" i="1"/>
  <c r="H47" i="1"/>
  <c r="G47" i="1"/>
  <c r="I23" i="3"/>
  <c r="D1214" i="1"/>
  <c r="H20" i="3"/>
  <c r="C985" i="1"/>
  <c r="D6" i="5"/>
  <c r="E166" i="9"/>
  <c r="B166" i="9" s="1"/>
  <c r="F213" i="9"/>
  <c r="B213" i="9" s="1"/>
  <c r="C638" i="1"/>
  <c r="F644" i="4"/>
  <c r="F50" i="4"/>
  <c r="C46" i="1"/>
  <c r="E6" i="5"/>
  <c r="D151" i="4"/>
  <c r="E175" i="5"/>
  <c r="D1152" i="1" s="1"/>
  <c r="I22" i="3"/>
  <c r="D1153" i="1"/>
  <c r="I1479" i="1"/>
  <c r="G260" i="1"/>
  <c r="H260" i="1"/>
  <c r="C129" i="1"/>
  <c r="F133" i="4"/>
  <c r="I1476" i="1"/>
  <c r="H463" i="1"/>
  <c r="G463" i="1"/>
  <c r="H232" i="1"/>
  <c r="G232" i="1"/>
  <c r="I1472" i="1"/>
  <c r="H620" i="1"/>
  <c r="G620" i="1"/>
  <c r="F421" i="4"/>
  <c r="C415" i="1"/>
  <c r="D420" i="4"/>
  <c r="E420" i="4"/>
  <c r="D415" i="1"/>
  <c r="G103" i="1"/>
  <c r="H103" i="1"/>
  <c r="H1104" i="1"/>
  <c r="G1104" i="1"/>
  <c r="H1124" i="1"/>
  <c r="G1124" i="1"/>
  <c r="C574" i="1"/>
  <c r="F580" i="4"/>
  <c r="F643" i="4"/>
  <c r="C637" i="1"/>
  <c r="H307" i="1"/>
  <c r="G307" i="1"/>
  <c r="G249" i="1"/>
  <c r="H249" i="1"/>
  <c r="I1440" i="1"/>
  <c r="G1436" i="1" l="1"/>
  <c r="H1436" i="1"/>
  <c r="H990" i="1"/>
  <c r="G990" i="1"/>
  <c r="I20" i="3"/>
  <c r="D985" i="1"/>
  <c r="H985" i="1" s="1"/>
  <c r="I17" i="3"/>
  <c r="D147" i="1"/>
  <c r="H148" i="1"/>
  <c r="G148" i="1"/>
  <c r="F175" i="5"/>
  <c r="C1152" i="1"/>
  <c r="D407" i="4"/>
  <c r="F298" i="4"/>
  <c r="C293" i="1"/>
  <c r="H1518" i="1"/>
  <c r="G1518" i="1"/>
  <c r="G129" i="1"/>
  <c r="H129" i="1"/>
  <c r="H278" i="9"/>
  <c r="D984" i="1"/>
  <c r="G285" i="9"/>
  <c r="E285" i="9" s="1"/>
  <c r="B285" i="9" s="1"/>
  <c r="G278" i="9"/>
  <c r="C984" i="1"/>
  <c r="F6" i="5"/>
  <c r="H346" i="1"/>
  <c r="G346" i="1"/>
  <c r="H415" i="1"/>
  <c r="G415" i="1"/>
  <c r="G46" i="1"/>
  <c r="H46" i="1"/>
  <c r="E408" i="4"/>
  <c r="D403" i="1" s="1"/>
  <c r="D345" i="1"/>
  <c r="H1065" i="1"/>
  <c r="G1065" i="1"/>
  <c r="B21" i="9"/>
  <c r="H1096" i="1"/>
  <c r="G1096" i="1"/>
  <c r="H259" i="1"/>
  <c r="G259" i="1"/>
  <c r="H192" i="1"/>
  <c r="G192" i="1"/>
  <c r="H523" i="1"/>
  <c r="G523" i="1"/>
  <c r="H1153" i="1"/>
  <c r="G1153" i="1"/>
  <c r="K1451" i="9"/>
  <c r="G314" i="9"/>
  <c r="E314" i="9" s="1"/>
  <c r="B314" i="9" s="1"/>
  <c r="I34" i="3"/>
  <c r="C1517" i="1"/>
  <c r="G313" i="9"/>
  <c r="E313" i="9" s="1"/>
  <c r="H19" i="9"/>
  <c r="E19" i="9" s="1"/>
  <c r="B19" i="9" s="1"/>
  <c r="E290" i="4"/>
  <c r="D286" i="1" s="1"/>
  <c r="I16" i="3"/>
  <c r="E412" i="4"/>
  <c r="D2" i="1"/>
  <c r="G2" i="1" s="1"/>
  <c r="H248" i="1"/>
  <c r="G248" i="1"/>
  <c r="F6" i="4"/>
  <c r="G574" i="1"/>
  <c r="H574" i="1"/>
  <c r="H17" i="3"/>
  <c r="D289" i="4"/>
  <c r="F151" i="4"/>
  <c r="C147" i="1"/>
  <c r="D408" i="4"/>
  <c r="F350" i="4"/>
  <c r="C345" i="1"/>
  <c r="H23" i="3"/>
  <c r="F237" i="5"/>
  <c r="C1214" i="1"/>
  <c r="H211" i="1"/>
  <c r="G211" i="1"/>
  <c r="E291" i="4"/>
  <c r="D287" i="1" s="1"/>
  <c r="D285" i="1"/>
  <c r="E413" i="4"/>
  <c r="H587" i="1"/>
  <c r="G587" i="1"/>
  <c r="H453" i="1"/>
  <c r="G453" i="1"/>
  <c r="F141" i="6"/>
  <c r="H28" i="3"/>
  <c r="C1435" i="1"/>
  <c r="H9" i="3" s="1"/>
  <c r="G318" i="9"/>
  <c r="E318" i="9" s="1"/>
  <c r="H358" i="1"/>
  <c r="G358" i="1"/>
  <c r="H1112" i="1"/>
  <c r="G1112" i="1"/>
  <c r="H1383" i="1"/>
  <c r="G1383" i="1"/>
  <c r="E407" i="4"/>
  <c r="D402" i="1" s="1"/>
  <c r="C522" i="1"/>
  <c r="D636" i="4"/>
  <c r="F528" i="4"/>
  <c r="H102" i="1"/>
  <c r="G102" i="1"/>
  <c r="H1423" i="1"/>
  <c r="G1423" i="1"/>
  <c r="E635" i="4"/>
  <c r="D629" i="1" s="1"/>
  <c r="D414" i="1"/>
  <c r="H637" i="1"/>
  <c r="G637" i="1"/>
  <c r="F420" i="4"/>
  <c r="D635" i="4"/>
  <c r="C414" i="1"/>
  <c r="H638" i="1"/>
  <c r="G638" i="1"/>
  <c r="H1215" i="1"/>
  <c r="G1215" i="1"/>
  <c r="G78" i="1"/>
  <c r="H78" i="1"/>
  <c r="G294" i="1"/>
  <c r="H294" i="1"/>
  <c r="H1299" i="1"/>
  <c r="G1299" i="1"/>
  <c r="G306" i="1"/>
  <c r="H306" i="1"/>
  <c r="H1167" i="1"/>
  <c r="G1167" i="1"/>
  <c r="E636" i="4"/>
  <c r="D630" i="1" s="1"/>
  <c r="D522" i="1"/>
  <c r="H1408" i="1"/>
  <c r="G1408" i="1"/>
  <c r="H1046" i="1"/>
  <c r="G1046" i="1"/>
  <c r="D412" i="4"/>
  <c r="G985" i="1" l="1"/>
  <c r="E278" i="9"/>
  <c r="B278" i="9" s="1"/>
  <c r="H2" i="1"/>
  <c r="K3" i="9"/>
  <c r="D639" i="4"/>
  <c r="F412" i="4"/>
  <c r="C407" i="1"/>
  <c r="H1214" i="1"/>
  <c r="G1214" i="1"/>
  <c r="D413" i="4"/>
  <c r="D414" i="4" s="1"/>
  <c r="C285" i="1"/>
  <c r="D291" i="4"/>
  <c r="F289" i="4"/>
  <c r="D290" i="4"/>
  <c r="E414" i="4"/>
  <c r="D409" i="1" s="1"/>
  <c r="E639" i="4"/>
  <c r="D407" i="1"/>
  <c r="F408" i="4"/>
  <c r="C403" i="1"/>
  <c r="G1517" i="1"/>
  <c r="H1517" i="1"/>
  <c r="H11" i="3"/>
  <c r="C402" i="1"/>
  <c r="F407" i="4"/>
  <c r="H414" i="1"/>
  <c r="G414" i="1"/>
  <c r="F636" i="4"/>
  <c r="C630" i="1"/>
  <c r="H147" i="1"/>
  <c r="G147" i="1"/>
  <c r="H8" i="3"/>
  <c r="H984" i="1"/>
  <c r="G984" i="1"/>
  <c r="H1152" i="1"/>
  <c r="G1152" i="1"/>
  <c r="H1435" i="1"/>
  <c r="G1435" i="1"/>
  <c r="E312" i="9"/>
  <c r="B313" i="9"/>
  <c r="F635" i="4"/>
  <c r="C629" i="1"/>
  <c r="G522" i="1"/>
  <c r="H522" i="1"/>
  <c r="E317" i="9"/>
  <c r="I9" i="3" s="1"/>
  <c r="B318" i="9"/>
  <c r="E640" i="4"/>
  <c r="E415" i="4"/>
  <c r="D410" i="1" s="1"/>
  <c r="D408" i="1"/>
  <c r="G345" i="1"/>
  <c r="H345" i="1"/>
  <c r="G293" i="1"/>
  <c r="H293" i="1"/>
  <c r="E277" i="9" l="1"/>
  <c r="I8" i="3" s="1"/>
  <c r="F414" i="4"/>
  <c r="C409" i="1"/>
  <c r="H629" i="1"/>
  <c r="G629" i="1"/>
  <c r="H630" i="1"/>
  <c r="G630" i="1"/>
  <c r="M3" i="9"/>
  <c r="G402" i="1"/>
  <c r="H402" i="1"/>
  <c r="G403" i="1"/>
  <c r="H403" i="1"/>
  <c r="E641" i="4"/>
  <c r="D633" i="1"/>
  <c r="F291" i="4"/>
  <c r="C287" i="1"/>
  <c r="F639" i="4"/>
  <c r="C633" i="1"/>
  <c r="E642" i="4"/>
  <c r="D634" i="1"/>
  <c r="N3" i="9"/>
  <c r="I11" i="3"/>
  <c r="H285" i="1"/>
  <c r="G285" i="1"/>
  <c r="G407" i="1"/>
  <c r="H407" i="1"/>
  <c r="F290" i="4"/>
  <c r="C286" i="1"/>
  <c r="D640" i="4"/>
  <c r="C408" i="1"/>
  <c r="F413" i="4"/>
  <c r="D415" i="4"/>
  <c r="F415" i="4" l="1"/>
  <c r="C410" i="1"/>
  <c r="G286" i="1"/>
  <c r="H286" i="1"/>
  <c r="F640" i="4"/>
  <c r="C634" i="1"/>
  <c r="D642" i="4"/>
  <c r="H633" i="1"/>
  <c r="G633" i="1"/>
  <c r="D641" i="4"/>
  <c r="E645" i="4"/>
  <c r="D635" i="1"/>
  <c r="G409" i="1"/>
  <c r="H409" i="1"/>
  <c r="G408" i="1"/>
  <c r="H408" i="1"/>
  <c r="E646" i="4"/>
  <c r="D636" i="1"/>
  <c r="H287" i="1"/>
  <c r="G287" i="1"/>
  <c r="I18" i="3" l="1"/>
  <c r="D639" i="1"/>
  <c r="D646" i="4"/>
  <c r="C636" i="1"/>
  <c r="F642" i="4"/>
  <c r="D645" i="4"/>
  <c r="F641" i="4"/>
  <c r="C635" i="1"/>
  <c r="G276" i="9"/>
  <c r="E276" i="9" s="1"/>
  <c r="B276" i="9" s="1"/>
  <c r="H634" i="1"/>
  <c r="G634" i="1"/>
  <c r="G410" i="1"/>
  <c r="H410" i="1"/>
  <c r="I19" i="3"/>
  <c r="D640" i="1"/>
  <c r="H635" i="1" l="1"/>
  <c r="G635" i="1"/>
  <c r="H636" i="1"/>
  <c r="G636" i="1"/>
  <c r="F646" i="4"/>
  <c r="H19" i="3"/>
  <c r="C640" i="1"/>
  <c r="F645" i="4"/>
  <c r="H18" i="3"/>
  <c r="C639" i="1"/>
  <c r="H640" i="1" l="1"/>
  <c r="G640" i="1"/>
  <c r="H639" i="1"/>
  <c r="G639" i="1"/>
  <c r="H7" i="3"/>
  <c r="J3" i="9" l="1"/>
  <c r="G274" i="9" l="1"/>
  <c r="M272" i="9"/>
  <c r="L272" i="9"/>
  <c r="H274" i="9"/>
  <c r="G18" i="9"/>
  <c r="H16" i="9"/>
  <c r="H18" i="9"/>
  <c r="J17" i="9"/>
  <c r="K7" i="9"/>
  <c r="J8" i="9"/>
  <c r="G15" i="9"/>
  <c r="I8" i="9"/>
  <c r="K13" i="9"/>
  <c r="I7" i="9"/>
  <c r="K12" i="9"/>
  <c r="J12" i="9"/>
  <c r="I17" i="9"/>
  <c r="M16" i="9"/>
  <c r="G17" i="9"/>
  <c r="J11" i="9"/>
  <c r="K6" i="9"/>
  <c r="J10" i="9"/>
  <c r="K5" i="9"/>
  <c r="I6" i="9"/>
  <c r="J5" i="9"/>
  <c r="I5" i="9"/>
  <c r="M15" i="9"/>
  <c r="H15" i="9"/>
  <c r="I12" i="9"/>
  <c r="J7" i="9"/>
  <c r="J6" i="9"/>
  <c r="J9" i="9"/>
  <c r="I9" i="9"/>
  <c r="G16" i="9"/>
  <c r="L15" i="9"/>
  <c r="F15" i="9" s="1"/>
  <c r="K10" i="9"/>
  <c r="K9" i="9"/>
  <c r="J13" i="9"/>
  <c r="I13" i="9"/>
  <c r="K11" i="9"/>
  <c r="H17" i="9"/>
  <c r="L16" i="9"/>
  <c r="I11" i="9"/>
  <c r="K8" i="9"/>
  <c r="F16" i="9" l="1"/>
  <c r="F14" i="9" s="1"/>
  <c r="E16" i="9"/>
  <c r="E13" i="9"/>
  <c r="B13" i="9" s="1"/>
  <c r="F272" i="9"/>
  <c r="F20" i="9" s="1"/>
  <c r="E11" i="9"/>
  <c r="B11" i="9" s="1"/>
  <c r="E10" i="9"/>
  <c r="B10" i="9" s="1"/>
  <c r="E17" i="9"/>
  <c r="B17" i="9" s="1"/>
  <c r="E15" i="9"/>
  <c r="B15" i="9" s="1"/>
  <c r="E274" i="9"/>
  <c r="E20" i="9" s="1"/>
  <c r="I7" i="3" s="1"/>
  <c r="E6" i="9"/>
  <c r="B6" i="9" s="1"/>
  <c r="E8" i="9"/>
  <c r="B8" i="9" s="1"/>
  <c r="B272" i="9"/>
  <c r="E7" i="9"/>
  <c r="B7" i="9" s="1"/>
  <c r="E5" i="9"/>
  <c r="E9" i="9"/>
  <c r="B9" i="9" s="1"/>
  <c r="E12" i="9"/>
  <c r="B12" i="9" s="1"/>
  <c r="E18" i="9"/>
  <c r="B18" i="9" s="1"/>
  <c r="B16" i="9" l="1"/>
  <c r="B274" i="9"/>
  <c r="F3" i="9"/>
  <c r="B5" i="9"/>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<sst xmlns="http://schemas.openxmlformats.org/spreadsheetml/2006/main" count="4374" uniqueCount="3426">
  <si>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</si>
  <si>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</si>
  <si>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</si>
  <si>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</si>
  <si>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</si>
  <si>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</si>
  <si>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</si>
  <si>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</si>
  <si>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</si>
  <si>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</si>
  <si>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</si>
  <si>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</si>
  <si>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</si>
  <si>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</si>
  <si>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</si>
  <si>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</si>
  <si>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</si>
  <si>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</si>
  <si>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</si>
  <si>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</si>
  <si>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</si>
  <si>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</si>
  <si>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</si>
  <si>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</si>
  <si>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</si>
  <si>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</si>
  <si>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</si>
  <si>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</si>
  <si>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</si>
  <si>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</si>
  <si>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</si>
  <si>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KNEZA MISLAVA, KAŠTEL SUĆURAC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</si>
  <si>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</si>
  <si>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</si>
  <si>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</si>
  <si>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</si>
  <si>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</si>
  <si>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</si>
  <si>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</si>
  <si>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</si>
  <si>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</si>
  <si>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</si>
  <si>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</si>
  <si>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</si>
  <si>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</si>
  <si>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</si>
  <si>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</si>
  <si>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</si>
  <si>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</si>
  <si>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13140 - O.Š. KNEZA MISLAVA, KAŠTEL SUĆURAC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</si>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</sst>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1607649.5799999998</v>
      </c>
      <c r="D2" s="6">
        <f>'PR-RAS'!E6</f>
        <v>2005059.04</v>
      </c>
      <c r="E2" s="6">
        <v>0</v>
      </c>
      <c r="F2" s="6">
        <v>0</v>
      </c>
      <c r="G2" s="7">
        <f t="shared" ref="G2:G264" si="0">(B2/1000)*(C2*1+D2*2)</f>
        <v>5617.7676600000004</v>
      </c>
      <c r="H2" s="7">
        <f t="shared" ref="H2:H264" si="1">ABS(C2-ROUND(C2,0))+ABS(D2-ROUND(D2,0))</f>
        <v>0.46000000019557774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1381541.3699999999</v>
      </c>
      <c r="D46" s="1">
        <f>'PR-RAS'!E50</f>
        <v>1722663.57</v>
      </c>
      <c r="E46" s="1">
        <v>0</v>
      </c>
      <c r="F46" s="1">
        <v>0</v>
      </c>
      <c r="G46" s="2">
        <f t="shared" si="0"/>
        <v>217209.08294999998</v>
      </c>
      <c r="H46" s="2">
        <f t="shared" si="1"/>
        <v>0.79999999981373549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1347545.8399999999</v>
      </c>
      <c r="D64" s="1">
        <f>'PR-RAS'!E68</f>
        <v>1684281.82</v>
      </c>
      <c r="E64" s="1">
        <v>0</v>
      </c>
      <c r="F64" s="1">
        <v>0</v>
      </c>
      <c r="G64" s="2">
        <f t="shared" si="0"/>
        <v>297114.89724000002</v>
      </c>
      <c r="H64" s="2">
        <f t="shared" si="1"/>
        <v>0.34000000008381903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1321939.6599999999</v>
      </c>
      <c r="D65" s="1">
        <f>'PR-RAS'!E69</f>
        <v>1650456.33</v>
      </c>
      <c r="E65" s="1">
        <v>0</v>
      </c>
      <c r="F65" s="1">
        <v>0</v>
      </c>
      <c r="G65" s="2">
        <f t="shared" si="0"/>
        <v>295862.54848</v>
      </c>
      <c r="H65" s="2">
        <f t="shared" si="1"/>
        <v>0.67000000015832484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25606.18</v>
      </c>
      <c r="D66" s="1">
        <f>'PR-RAS'!E70</f>
        <v>33825.49</v>
      </c>
      <c r="E66" s="1">
        <v>0</v>
      </c>
      <c r="F66" s="1">
        <v>0</v>
      </c>
      <c r="G66" s="2">
        <f t="shared" si="0"/>
        <v>6061.7154</v>
      </c>
      <c r="H66" s="2">
        <f t="shared" si="1"/>
        <v>0.66999999999825377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33995.53</v>
      </c>
      <c r="D73" s="1">
        <f>'PR-RAS'!E77</f>
        <v>38381.75</v>
      </c>
      <c r="E73" s="1">
        <v>0</v>
      </c>
      <c r="F73" s="1">
        <v>0</v>
      </c>
      <c r="G73" s="2">
        <f t="shared" si="0"/>
        <v>7974.6501599999992</v>
      </c>
      <c r="H73" s="2">
        <f t="shared" si="1"/>
        <v>0.72000000000116415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5099.33</v>
      </c>
      <c r="D74" s="1">
        <f>'PR-RAS'!E78</f>
        <v>5757.26</v>
      </c>
      <c r="E74" s="1">
        <v>0</v>
      </c>
      <c r="F74" s="1">
        <v>0</v>
      </c>
      <c r="G74" s="2">
        <f t="shared" si="0"/>
        <v>1212.8110499999998</v>
      </c>
      <c r="H74" s="2">
        <f t="shared" si="1"/>
        <v>0.59000000000014552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28896.2</v>
      </c>
      <c r="D76" s="1">
        <f>'PR-RAS'!E80</f>
        <v>32624.49</v>
      </c>
      <c r="E76" s="1">
        <v>0</v>
      </c>
      <c r="F76" s="1">
        <v>0</v>
      </c>
      <c r="G76" s="2">
        <f t="shared" si="0"/>
        <v>7060.8885</v>
      </c>
      <c r="H76" s="2">
        <f t="shared" si="1"/>
        <v>0.69000000000232831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0.09</v>
      </c>
      <c r="E78" s="1">
        <v>0</v>
      </c>
      <c r="F78" s="1">
        <v>0</v>
      </c>
      <c r="G78" s="2">
        <f t="shared" si="0"/>
        <v>1.3859999999999999E-2</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0.09</v>
      </c>
      <c r="E79" s="1">
        <v>0</v>
      </c>
      <c r="F79" s="1">
        <v>0</v>
      </c>
      <c r="G79" s="2">
        <f t="shared" si="0"/>
        <v>1.4039999999999999E-2</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0.09</v>
      </c>
      <c r="E81" s="1">
        <v>0</v>
      </c>
      <c r="F81" s="1">
        <v>0</v>
      </c>
      <c r="G81" s="2">
        <f t="shared" si="0"/>
        <v>1.44E-2</v>
      </c>
      <c r="H81" s="2">
        <f t="shared" si="1"/>
        <v>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6457.7</v>
      </c>
      <c r="D102" s="1">
        <f>'PR-RAS'!E106</f>
        <v>8022.9</v>
      </c>
      <c r="E102" s="1">
        <v>0</v>
      </c>
      <c r="F102" s="1">
        <v>0</v>
      </c>
      <c r="G102" s="2">
        <f t="shared" si="0"/>
        <v>2272.8535000000002</v>
      </c>
      <c r="H102" s="2">
        <f t="shared" si="1"/>
        <v>0.4000000000005457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6457.7</v>
      </c>
      <c r="D108" s="1">
        <f>'PR-RAS'!E112</f>
        <v>8022.9</v>
      </c>
      <c r="E108" s="1">
        <v>0</v>
      </c>
      <c r="F108" s="1">
        <v>0</v>
      </c>
      <c r="G108" s="2">
        <f t="shared" si="0"/>
        <v>2407.8744999999999</v>
      </c>
      <c r="H108" s="2">
        <f t="shared" si="1"/>
        <v>0.4000000000005457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6457.7</v>
      </c>
      <c r="D113" s="1">
        <f>'PR-RAS'!E117</f>
        <v>8022.9</v>
      </c>
      <c r="E113" s="1">
        <v>0</v>
      </c>
      <c r="F113" s="1">
        <v>0</v>
      </c>
      <c r="G113" s="2">
        <f t="shared" si="0"/>
        <v>2520.3919999999998</v>
      </c>
      <c r="H113" s="2">
        <f t="shared" si="1"/>
        <v>0.4000000000005457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2670</v>
      </c>
      <c r="D120" s="1">
        <f>'PR-RAS'!E124</f>
        <v>4610.63</v>
      </c>
      <c r="E120" s="1">
        <v>0</v>
      </c>
      <c r="F120" s="1">
        <v>0</v>
      </c>
      <c r="G120" s="2">
        <f t="shared" si="0"/>
        <v>1415.0599399999999</v>
      </c>
      <c r="H120" s="2">
        <f t="shared" si="1"/>
        <v>0.36999999999989086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2670</v>
      </c>
      <c r="D124" s="1">
        <f>'PR-RAS'!E128</f>
        <v>4610.63</v>
      </c>
      <c r="E124" s="1">
        <v>0</v>
      </c>
      <c r="F124" s="1">
        <v>0</v>
      </c>
      <c r="G124" s="2">
        <f t="shared" si="0"/>
        <v>1462.6249800000001</v>
      </c>
      <c r="H124" s="2">
        <f t="shared" si="1"/>
        <v>0.36999999999989086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2670</v>
      </c>
      <c r="D126" s="1">
        <f>'PR-RAS'!E130</f>
        <v>4610.63</v>
      </c>
      <c r="E126" s="1">
        <v>0</v>
      </c>
      <c r="F126" s="1">
        <v>0</v>
      </c>
      <c r="G126" s="2">
        <f t="shared" si="0"/>
        <v>1486.4075</v>
      </c>
      <c r="H126" s="2">
        <f t="shared" si="1"/>
        <v>0.36999999999989086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216980.51</v>
      </c>
      <c r="D129" s="1">
        <f>'PR-RAS'!E133</f>
        <v>269761.84999999998</v>
      </c>
      <c r="E129" s="1">
        <v>0</v>
      </c>
      <c r="F129" s="1">
        <v>0</v>
      </c>
      <c r="G129" s="2">
        <f t="shared" si="0"/>
        <v>96832.538879999993</v>
      </c>
      <c r="H129" s="2">
        <f t="shared" si="1"/>
        <v>0.64000000001396984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216980.51</v>
      </c>
      <c r="D130" s="1">
        <f>'PR-RAS'!E134</f>
        <v>269761.84999999998</v>
      </c>
      <c r="E130" s="1">
        <v>0</v>
      </c>
      <c r="F130" s="1">
        <v>0</v>
      </c>
      <c r="G130" s="2">
        <f t="shared" si="0"/>
        <v>97589.043089999992</v>
      </c>
      <c r="H130" s="2">
        <f t="shared" si="1"/>
        <v>0.64000000001396984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216980.51</v>
      </c>
      <c r="D131" s="1">
        <f>'PR-RAS'!E135</f>
        <v>269761.84999999998</v>
      </c>
      <c r="E131" s="1">
        <v>0</v>
      </c>
      <c r="F131" s="1">
        <v>0</v>
      </c>
      <c r="G131" s="2">
        <f t="shared" si="0"/>
        <v>98345.547300000006</v>
      </c>
      <c r="H131" s="2">
        <f t="shared" si="1"/>
        <v>0.64000000001396984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1594241.23</v>
      </c>
      <c r="D147" s="1">
        <f>'PR-RAS'!E151</f>
        <v>1929322.0500000003</v>
      </c>
      <c r="E147" s="1">
        <v>0</v>
      </c>
      <c r="F147" s="1">
        <v>0</v>
      </c>
      <c r="G147" s="2">
        <f t="shared" si="0"/>
        <v>796121.25818</v>
      </c>
      <c r="H147" s="2">
        <f t="shared" si="1"/>
        <v>0.28000000026077032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1199551.21</v>
      </c>
      <c r="D148" s="1">
        <f>'PR-RAS'!E152</f>
        <v>1504165.6600000001</v>
      </c>
      <c r="E148" s="1">
        <v>0</v>
      </c>
      <c r="F148" s="1">
        <v>0</v>
      </c>
      <c r="G148" s="2">
        <f t="shared" si="0"/>
        <v>618558.73190999997</v>
      </c>
      <c r="H148" s="2">
        <f t="shared" si="1"/>
        <v>0.54999999981373549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985170.75</v>
      </c>
      <c r="D149" s="1">
        <f>'PR-RAS'!E153</f>
        <v>1243468.1300000001</v>
      </c>
      <c r="E149" s="1">
        <v>0</v>
      </c>
      <c r="F149" s="1">
        <v>0</v>
      </c>
      <c r="G149" s="2">
        <f t="shared" si="0"/>
        <v>513871.83747999999</v>
      </c>
      <c r="H149" s="2">
        <f t="shared" si="1"/>
        <v>0.38000000012107193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963294.67</v>
      </c>
      <c r="D150" s="1">
        <f>'PR-RAS'!E154</f>
        <v>1211499.1200000001</v>
      </c>
      <c r="E150" s="1">
        <v>0</v>
      </c>
      <c r="F150" s="1">
        <v>0</v>
      </c>
      <c r="G150" s="2">
        <f t="shared" si="0"/>
        <v>504557.64358999999</v>
      </c>
      <c r="H150" s="2">
        <f t="shared" si="1"/>
        <v>0.45000000006984919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21876.080000000002</v>
      </c>
      <c r="D153" s="1">
        <f>'PR-RAS'!E157</f>
        <v>31969.01</v>
      </c>
      <c r="E153" s="1">
        <v>0</v>
      </c>
      <c r="F153" s="1">
        <v>0</v>
      </c>
      <c r="G153" s="2">
        <f t="shared" si="0"/>
        <v>13043.743200000001</v>
      </c>
      <c r="H153" s="2">
        <f t="shared" si="1"/>
        <v>9.0000000000145519E-2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51703.61</v>
      </c>
      <c r="D154" s="1">
        <f>'PR-RAS'!E158</f>
        <v>54354.06</v>
      </c>
      <c r="E154" s="1">
        <v>0</v>
      </c>
      <c r="F154" s="1">
        <v>0</v>
      </c>
      <c r="G154" s="2">
        <f t="shared" si="0"/>
        <v>24542.994689999996</v>
      </c>
      <c r="H154" s="2">
        <f t="shared" si="1"/>
        <v>0.44999999999708962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162676.85</v>
      </c>
      <c r="D155" s="1">
        <f>'PR-RAS'!E159</f>
        <v>206343.47</v>
      </c>
      <c r="E155" s="1">
        <v>0</v>
      </c>
      <c r="F155" s="1">
        <v>0</v>
      </c>
      <c r="G155" s="2">
        <f t="shared" si="0"/>
        <v>88606.023660000006</v>
      </c>
      <c r="H155" s="2">
        <f t="shared" si="1"/>
        <v>0.61999999999534339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162676.85</v>
      </c>
      <c r="D157" s="1">
        <f>'PR-RAS'!E161</f>
        <v>206343.47</v>
      </c>
      <c r="E157" s="1">
        <v>0</v>
      </c>
      <c r="F157" s="1">
        <v>0</v>
      </c>
      <c r="G157" s="2">
        <f t="shared" si="0"/>
        <v>89756.751240000012</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346488.44</v>
      </c>
      <c r="D159" s="1">
        <f>'PR-RAS'!E163</f>
        <v>367370.09</v>
      </c>
      <c r="E159" s="1">
        <v>0</v>
      </c>
      <c r="F159" s="1">
        <v>0</v>
      </c>
      <c r="G159" s="2">
        <f t="shared" si="0"/>
        <v>170834.12196000002</v>
      </c>
      <c r="H159" s="2">
        <f t="shared" si="1"/>
        <v>0.53000000002793968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23905.82</v>
      </c>
      <c r="D160" s="1">
        <f>'PR-RAS'!E164</f>
        <v>25032.799999999999</v>
      </c>
      <c r="E160" s="1">
        <v>0</v>
      </c>
      <c r="F160" s="1">
        <v>0</v>
      </c>
      <c r="G160" s="2">
        <f t="shared" si="0"/>
        <v>11761.45578</v>
      </c>
      <c r="H160" s="2">
        <f t="shared" si="1"/>
        <v>0.38000000000101863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3570.45</v>
      </c>
      <c r="D161" s="1">
        <f>'PR-RAS'!E165</f>
        <v>3563.14</v>
      </c>
      <c r="E161" s="1">
        <v>0</v>
      </c>
      <c r="F161" s="1">
        <v>0</v>
      </c>
      <c r="G161" s="2">
        <f t="shared" si="0"/>
        <v>1711.4767999999999</v>
      </c>
      <c r="H161" s="2">
        <f t="shared" si="1"/>
        <v>0.58999999999969077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20050.37</v>
      </c>
      <c r="D162" s="1">
        <f>'PR-RAS'!E166</f>
        <v>21334.66</v>
      </c>
      <c r="E162" s="1">
        <v>0</v>
      </c>
      <c r="F162" s="1">
        <v>0</v>
      </c>
      <c r="G162" s="2">
        <f t="shared" si="0"/>
        <v>10097.87009</v>
      </c>
      <c r="H162" s="2">
        <f t="shared" si="1"/>
        <v>0.70999999999912689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v>
      </c>
      <c r="D163" s="1">
        <f>'PR-RAS'!E167</f>
        <v>135</v>
      </c>
      <c r="E163" s="1">
        <v>0</v>
      </c>
      <c r="F163" s="1">
        <v>0</v>
      </c>
      <c r="G163" s="2">
        <f t="shared" si="0"/>
        <v>57.510000000000005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0</v>
      </c>
      <c r="E164" s="1">
        <v>0</v>
      </c>
      <c r="F164" s="1">
        <v>0</v>
      </c>
      <c r="G164" s="2">
        <f t="shared" si="0"/>
        <v>32.6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156601.34999999998</v>
      </c>
      <c r="D165" s="1">
        <f>'PR-RAS'!E169</f>
        <v>150147.5</v>
      </c>
      <c r="E165" s="1">
        <v>0</v>
      </c>
      <c r="F165" s="1">
        <v>0</v>
      </c>
      <c r="G165" s="2">
        <f t="shared" si="0"/>
        <v>74931.001399999994</v>
      </c>
      <c r="H165" s="2">
        <f t="shared" si="1"/>
        <v>0.84999999997671694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15146.75</v>
      </c>
      <c r="D166" s="1">
        <f>'PR-RAS'!E170</f>
        <v>12903.67</v>
      </c>
      <c r="E166" s="1">
        <v>0</v>
      </c>
      <c r="F166" s="1">
        <v>0</v>
      </c>
      <c r="G166" s="2">
        <f t="shared" si="0"/>
        <v>6757.4248499999994</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118953.3</v>
      </c>
      <c r="D167" s="1">
        <f>'PR-RAS'!E171</f>
        <v>117275.7</v>
      </c>
      <c r="E167" s="1">
        <v>0</v>
      </c>
      <c r="F167" s="1">
        <v>0</v>
      </c>
      <c r="G167" s="2">
        <f t="shared" si="0"/>
        <v>58681.780200000008</v>
      </c>
      <c r="H167" s="2">
        <f t="shared" si="1"/>
        <v>0.60000000000582077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16645</v>
      </c>
      <c r="D168" s="1">
        <f>'PR-RAS'!E172</f>
        <v>14426.65</v>
      </c>
      <c r="E168" s="1">
        <v>0</v>
      </c>
      <c r="F168" s="1">
        <v>0</v>
      </c>
      <c r="G168" s="2">
        <f t="shared" si="0"/>
        <v>7598.2161000000006</v>
      </c>
      <c r="H168" s="2">
        <f t="shared" si="1"/>
        <v>0.3500000000003638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2761.12</v>
      </c>
      <c r="D169" s="1">
        <f>'PR-RAS'!E173</f>
        <v>2724.42</v>
      </c>
      <c r="E169" s="1">
        <v>0</v>
      </c>
      <c r="F169" s="1">
        <v>0</v>
      </c>
      <c r="G169" s="2">
        <f t="shared" si="0"/>
        <v>1379.2732799999999</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2413.2800000000002</v>
      </c>
      <c r="D170" s="1">
        <f>'PR-RAS'!E174</f>
        <v>2530.16</v>
      </c>
      <c r="E170" s="1">
        <v>0</v>
      </c>
      <c r="F170" s="1">
        <v>0</v>
      </c>
      <c r="G170" s="2">
        <f t="shared" si="0"/>
        <v>1263.0384000000001</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681.9</v>
      </c>
      <c r="D172" s="1">
        <f>'PR-RAS'!E176</f>
        <v>286.89999999999998</v>
      </c>
      <c r="E172" s="1">
        <v>0</v>
      </c>
      <c r="F172" s="1">
        <v>0</v>
      </c>
      <c r="G172" s="2">
        <f t="shared" si="0"/>
        <v>214.72469999999998</v>
      </c>
      <c r="H172" s="2">
        <f t="shared" si="1"/>
        <v>0.20000000000004547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159196.99</v>
      </c>
      <c r="D173" s="1">
        <f>'PR-RAS'!E177</f>
        <v>184292.21000000002</v>
      </c>
      <c r="E173" s="1">
        <v>0</v>
      </c>
      <c r="F173" s="1">
        <v>0</v>
      </c>
      <c r="G173" s="2">
        <f t="shared" si="0"/>
        <v>90778.402520000003</v>
      </c>
      <c r="H173" s="2">
        <f t="shared" si="1"/>
        <v>0.22000000003026798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127262.74</v>
      </c>
      <c r="D174" s="1">
        <f>'PR-RAS'!E178</f>
        <v>122867.44</v>
      </c>
      <c r="E174" s="1">
        <v>0</v>
      </c>
      <c r="F174" s="1">
        <v>0</v>
      </c>
      <c r="G174" s="2">
        <f t="shared" si="0"/>
        <v>64528.588259999997</v>
      </c>
      <c r="H174" s="2">
        <f t="shared" si="1"/>
        <v>0.69999999999708962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14090.25</v>
      </c>
      <c r="D175" s="1">
        <f>'PR-RAS'!E179</f>
        <v>40166.26</v>
      </c>
      <c r="E175" s="1">
        <v>0</v>
      </c>
      <c r="F175" s="1">
        <v>0</v>
      </c>
      <c r="G175" s="2">
        <f t="shared" si="0"/>
        <v>16429.561979999999</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10397.15</v>
      </c>
      <c r="D177" s="1">
        <f>'PR-RAS'!E181</f>
        <v>11099.06</v>
      </c>
      <c r="E177" s="1">
        <v>0</v>
      </c>
      <c r="F177" s="1">
        <v>0</v>
      </c>
      <c r="G177" s="2">
        <f t="shared" si="0"/>
        <v>5736.7675199999994</v>
      </c>
      <c r="H177" s="2">
        <f t="shared" si="1"/>
        <v>0.20999999999912689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1114.8900000000001</v>
      </c>
      <c r="D179" s="1">
        <f>'PR-RAS'!E183</f>
        <v>3737.6</v>
      </c>
      <c r="E179" s="1">
        <v>0</v>
      </c>
      <c r="F179" s="1">
        <v>0</v>
      </c>
      <c r="G179" s="2">
        <f t="shared" si="0"/>
        <v>1529.03602</v>
      </c>
      <c r="H179" s="2">
        <f t="shared" si="1"/>
        <v>0.50999999999999091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3256.63</v>
      </c>
      <c r="D181" s="1">
        <f>'PR-RAS'!E185</f>
        <v>3512.88</v>
      </c>
      <c r="E181" s="1">
        <v>0</v>
      </c>
      <c r="F181" s="1">
        <v>0</v>
      </c>
      <c r="G181" s="2">
        <f t="shared" si="0"/>
        <v>1850.8301999999999</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3075.33</v>
      </c>
      <c r="D182" s="1">
        <f>'PR-RAS'!E186</f>
        <v>2908.97</v>
      </c>
      <c r="E182" s="1">
        <v>0</v>
      </c>
      <c r="F182" s="1">
        <v>0</v>
      </c>
      <c r="G182" s="2">
        <f t="shared" si="0"/>
        <v>1609.6818700000001</v>
      </c>
      <c r="H182" s="2">
        <f t="shared" si="1"/>
        <v>0.36000000000012733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6784.2800000000007</v>
      </c>
      <c r="D184" s="1">
        <f>'PR-RAS'!E188</f>
        <v>7897.58</v>
      </c>
      <c r="E184" s="1">
        <v>0</v>
      </c>
      <c r="F184" s="1">
        <v>0</v>
      </c>
      <c r="G184" s="2">
        <f t="shared" si="0"/>
        <v>4132.0375200000008</v>
      </c>
      <c r="H184" s="2">
        <f t="shared" si="1"/>
        <v>0.7000000000007276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200</v>
      </c>
      <c r="E185" s="1">
        <v>0</v>
      </c>
      <c r="F185" s="1">
        <v>0</v>
      </c>
      <c r="G185" s="2">
        <f t="shared" si="0"/>
        <v>73.599999999999994</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3644.13</v>
      </c>
      <c r="D189" s="1">
        <f>'PR-RAS'!E193</f>
        <v>4175.09</v>
      </c>
      <c r="E189" s="1">
        <v>0</v>
      </c>
      <c r="F189" s="1">
        <v>0</v>
      </c>
      <c r="G189" s="2">
        <f t="shared" si="0"/>
        <v>2254.93028</v>
      </c>
      <c r="H189" s="2">
        <f t="shared" si="1"/>
        <v>0.22000000000025466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3140.15</v>
      </c>
      <c r="D191" s="1">
        <f>'PR-RAS'!E195</f>
        <v>3522.49</v>
      </c>
      <c r="E191" s="1">
        <v>0</v>
      </c>
      <c r="F191" s="1">
        <v>0</v>
      </c>
      <c r="G191" s="2">
        <f t="shared" si="0"/>
        <v>1935.1746999999998</v>
      </c>
      <c r="H191" s="2">
        <f t="shared" si="1"/>
        <v>0.63999999999987267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4824.78</v>
      </c>
      <c r="D192" s="1">
        <f>'PR-RAS'!E196</f>
        <v>4320.3099999999995</v>
      </c>
      <c r="E192" s="1">
        <v>0</v>
      </c>
      <c r="F192" s="1">
        <v>0</v>
      </c>
      <c r="G192" s="2">
        <f t="shared" si="0"/>
        <v>2571.8913999999995</v>
      </c>
      <c r="H192" s="2">
        <f t="shared" si="1"/>
        <v>0.52999999999974534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4824.78</v>
      </c>
      <c r="D206" s="1">
        <f>'PR-RAS'!E210</f>
        <v>4320.3099999999995</v>
      </c>
      <c r="E206" s="1">
        <v>0</v>
      </c>
      <c r="F206" s="1">
        <v>0</v>
      </c>
      <c r="G206" s="2">
        <f t="shared" si="0"/>
        <v>2760.4069999999992</v>
      </c>
      <c r="H206" s="2">
        <f t="shared" si="1"/>
        <v>0.52999999999974534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583.09</v>
      </c>
      <c r="D207" s="1">
        <f>'PR-RAS'!E211</f>
        <v>627.59</v>
      </c>
      <c r="E207" s="1">
        <v>0</v>
      </c>
      <c r="F207" s="1">
        <v>0</v>
      </c>
      <c r="G207" s="2">
        <f t="shared" si="0"/>
        <v>378.68361999999996</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4241.6899999999996</v>
      </c>
      <c r="D209" s="1">
        <f>'PR-RAS'!E213</f>
        <v>3692.72</v>
      </c>
      <c r="E209" s="1">
        <v>0</v>
      </c>
      <c r="F209" s="1">
        <v>0</v>
      </c>
      <c r="G209" s="2">
        <f t="shared" si="0"/>
        <v>2418.4430399999997</v>
      </c>
      <c r="H209" s="2">
        <f t="shared" si="1"/>
        <v>0.59000000000060027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42186.46</v>
      </c>
      <c r="D248" s="1">
        <f>'PR-RAS'!E252</f>
        <v>52256.02</v>
      </c>
      <c r="E248" s="1">
        <v>0</v>
      </c>
      <c r="F248" s="1">
        <v>0</v>
      </c>
      <c r="G248" s="2">
        <f t="shared" si="0"/>
        <v>36234.529499999997</v>
      </c>
      <c r="H248" s="2">
        <f t="shared" si="1"/>
        <v>0.47999999999592546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42186.46</v>
      </c>
      <c r="D255" s="1">
        <f>'PR-RAS'!E259</f>
        <v>52256.02</v>
      </c>
      <c r="E255" s="1">
        <v>0</v>
      </c>
      <c r="F255" s="1">
        <v>0</v>
      </c>
      <c r="G255" s="2">
        <f t="shared" si="0"/>
        <v>37261.419000000002</v>
      </c>
      <c r="H255" s="2">
        <f t="shared" si="1"/>
        <v>0.47999999999592546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42186.46</v>
      </c>
      <c r="D257" s="1">
        <f>'PR-RAS'!E261</f>
        <v>52256.02</v>
      </c>
      <c r="E257" s="1">
        <v>0</v>
      </c>
      <c r="F257" s="1">
        <v>0</v>
      </c>
      <c r="G257" s="2">
        <f t="shared" si="0"/>
        <v>37554.815999999999</v>
      </c>
      <c r="H257" s="2">
        <f t="shared" si="1"/>
        <v>0.47999999999592546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1190.3399999999999</v>
      </c>
      <c r="D259" s="1">
        <f>'PR-RAS'!E263</f>
        <v>1209.97</v>
      </c>
      <c r="E259" s="1">
        <v>0</v>
      </c>
      <c r="F259" s="1">
        <v>0</v>
      </c>
      <c r="G259" s="2">
        <f t="shared" si="0"/>
        <v>931.45223999999996</v>
      </c>
      <c r="H259" s="2">
        <f t="shared" si="1"/>
        <v>0.36999999999989086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1190.3399999999999</v>
      </c>
      <c r="D260" s="1">
        <f>'PR-RAS'!E264</f>
        <v>1209.97</v>
      </c>
      <c r="E260" s="1">
        <v>0</v>
      </c>
      <c r="F260" s="1">
        <v>0</v>
      </c>
      <c r="G260" s="2">
        <f t="shared" si="0"/>
        <v>935.06251999999995</v>
      </c>
      <c r="H260" s="2">
        <f t="shared" si="1"/>
        <v>0.36999999999989086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1190.3399999999999</v>
      </c>
      <c r="D262" s="1">
        <f>'PR-RAS'!E266</f>
        <v>1209.97</v>
      </c>
      <c r="E262" s="1">
        <v>0</v>
      </c>
      <c r="F262" s="1">
        <v>0</v>
      </c>
      <c r="G262" s="2">
        <f t="shared" si="0"/>
        <v>942.28307999999993</v>
      </c>
      <c r="H262" s="2">
        <f t="shared" si="1"/>
        <v>0.36999999999989086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1594241.23</v>
      </c>
      <c r="D285" s="1">
        <f>'PR-RAS'!E289</f>
        <v>1929322.0500000003</v>
      </c>
      <c r="E285" s="1">
        <v>0</v>
      </c>
      <c r="F285" s="1">
        <v>0</v>
      </c>
      <c r="G285" s="2">
        <f t="shared" si="8"/>
        <v>1548619.4337199999</v>
      </c>
      <c r="H285" s="2">
        <f t="shared" si="9"/>
        <v>0.28000000026077032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13408.34999999986</v>
      </c>
      <c r="D286" s="1">
        <f>'PR-RAS'!E290</f>
        <v>75736.989999999758</v>
      </c>
      <c r="E286" s="1">
        <v>0</v>
      </c>
      <c r="F286" s="1">
        <v>0</v>
      </c>
      <c r="G286" s="2">
        <f t="shared" si="8"/>
        <v>46991.46404999982</v>
      </c>
      <c r="H286" s="2">
        <f t="shared" si="9"/>
        <v>0.36000000010244548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9333.44</v>
      </c>
      <c r="D289" s="1">
        <f>'PR-RAS'!E293</f>
        <v>25163.98</v>
      </c>
      <c r="E289" s="1">
        <v>0</v>
      </c>
      <c r="F289" s="1">
        <v>0</v>
      </c>
      <c r="G289" s="2">
        <f t="shared" si="8"/>
        <v>17182.483199999999</v>
      </c>
      <c r="H289" s="2">
        <f t="shared" si="9"/>
        <v>0.46000000000094587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38.200000000000003</v>
      </c>
      <c r="D293" s="1">
        <f>'PR-RAS'!E298</f>
        <v>38.200000000000003</v>
      </c>
      <c r="E293" s="1">
        <v>0</v>
      </c>
      <c r="F293" s="1">
        <v>0</v>
      </c>
      <c r="G293" s="2">
        <f t="shared" si="8"/>
        <v>33.463200000000001</v>
      </c>
      <c r="H293" s="2">
        <f t="shared" si="9"/>
        <v>0.40000000000000568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38.200000000000003</v>
      </c>
      <c r="D306" s="1">
        <f>'PR-RAS'!E311</f>
        <v>38.200000000000003</v>
      </c>
      <c r="E306" s="1">
        <v>0</v>
      </c>
      <c r="F306" s="1">
        <v>0</v>
      </c>
      <c r="G306" s="2">
        <f t="shared" si="8"/>
        <v>34.953000000000003</v>
      </c>
      <c r="H306" s="2">
        <f t="shared" si="9"/>
        <v>0.40000000000000568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38.200000000000003</v>
      </c>
      <c r="D307" s="1">
        <f>'PR-RAS'!E312</f>
        <v>38.200000000000003</v>
      </c>
      <c r="E307" s="1">
        <v>0</v>
      </c>
      <c r="F307" s="1">
        <v>0</v>
      </c>
      <c r="G307" s="2">
        <f t="shared" si="8"/>
        <v>35.067599999999999</v>
      </c>
      <c r="H307" s="2">
        <f t="shared" si="9"/>
        <v>0.40000000000000568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38.200000000000003</v>
      </c>
      <c r="D308" s="1">
        <f>'PR-RAS'!E313</f>
        <v>38.200000000000003</v>
      </c>
      <c r="E308" s="1">
        <v>0</v>
      </c>
      <c r="F308" s="1">
        <v>0</v>
      </c>
      <c r="G308" s="2">
        <f t="shared" si="8"/>
        <v>35.182200000000002</v>
      </c>
      <c r="H308" s="2">
        <f t="shared" si="9"/>
        <v>0.40000000000000568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29277.09</v>
      </c>
      <c r="D345" s="1">
        <f>'PR-RAS'!E350</f>
        <v>74645.650000000009</v>
      </c>
      <c r="E345" s="1">
        <v>0</v>
      </c>
      <c r="F345" s="1">
        <v>0</v>
      </c>
      <c r="G345" s="2">
        <f t="shared" si="8"/>
        <v>61427.526160000001</v>
      </c>
      <c r="H345" s="2">
        <f t="shared" si="9"/>
        <v>0.43999999999141437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29277.09</v>
      </c>
      <c r="D358" s="1">
        <f>'PR-RAS'!E363</f>
        <v>56326.020000000004</v>
      </c>
      <c r="E358" s="1">
        <v>0</v>
      </c>
      <c r="F358" s="1">
        <v>0</v>
      </c>
      <c r="G358" s="2">
        <f t="shared" si="8"/>
        <v>50668.699410000001</v>
      </c>
      <c r="H358" s="2">
        <f t="shared" si="9"/>
        <v>0.11000000000422006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2212.5</v>
      </c>
      <c r="D364" s="1">
        <f>'PR-RAS'!E369</f>
        <v>21053.13</v>
      </c>
      <c r="E364" s="1">
        <v>0</v>
      </c>
      <c r="F364" s="1">
        <v>0</v>
      </c>
      <c r="G364" s="2">
        <f t="shared" si="8"/>
        <v>16087.70988</v>
      </c>
      <c r="H364" s="2">
        <f t="shared" si="9"/>
        <v>0.63000000000101863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6253.13</v>
      </c>
      <c r="E365" s="1">
        <v>0</v>
      </c>
      <c r="F365" s="1">
        <v>0</v>
      </c>
      <c r="G365" s="2">
        <f t="shared" si="8"/>
        <v>4552.2786399999995</v>
      </c>
      <c r="H365" s="2">
        <f t="shared" si="9"/>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2212.5</v>
      </c>
      <c r="D367" s="1">
        <f>'PR-RAS'!E372</f>
        <v>14800</v>
      </c>
      <c r="E367" s="1">
        <v>0</v>
      </c>
      <c r="F367" s="1">
        <v>0</v>
      </c>
      <c r="G367" s="2">
        <f t="shared" si="8"/>
        <v>11643.375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27064.59</v>
      </c>
      <c r="D378" s="1">
        <f>'PR-RAS'!E383</f>
        <v>35272.89</v>
      </c>
      <c r="E378" s="1">
        <v>0</v>
      </c>
      <c r="F378" s="1">
        <v>0</v>
      </c>
      <c r="G378" s="2">
        <f t="shared" si="8"/>
        <v>36799.109489999995</v>
      </c>
      <c r="H378" s="2">
        <f t="shared" si="9"/>
        <v>0.52000000000043656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27064.59</v>
      </c>
      <c r="D379" s="1">
        <f>'PR-RAS'!E384</f>
        <v>35272.89</v>
      </c>
      <c r="E379" s="1">
        <v>0</v>
      </c>
      <c r="F379" s="1">
        <v>0</v>
      </c>
      <c r="G379" s="2">
        <f t="shared" si="8"/>
        <v>36896.719859999997</v>
      </c>
      <c r="H379" s="2">
        <f t="shared" si="9"/>
        <v>0.52000000000043656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18319.63</v>
      </c>
      <c r="E397" s="1">
        <v>0</v>
      </c>
      <c r="F397" s="1">
        <v>0</v>
      </c>
      <c r="G397" s="2">
        <f t="shared" si="8"/>
        <v>14509.146960000002</v>
      </c>
      <c r="H397" s="2">
        <f t="shared" si="9"/>
        <v>0.36999999999898137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18319.63</v>
      </c>
      <c r="E398" s="1">
        <v>0</v>
      </c>
      <c r="F398" s="1">
        <v>0</v>
      </c>
      <c r="G398" s="2">
        <f t="shared" si="8"/>
        <v>14545.786220000002</v>
      </c>
      <c r="H398" s="2">
        <f t="shared" si="9"/>
        <v>0.36999999999898137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29238.89</v>
      </c>
      <c r="D403" s="1">
        <f>'PR-RAS'!E408</f>
        <v>74607.450000000012</v>
      </c>
      <c r="E403" s="1">
        <v>0</v>
      </c>
      <c r="F403" s="1">
        <v>0</v>
      </c>
      <c r="G403" s="2">
        <f t="shared" si="8"/>
        <v>71738.423580000017</v>
      </c>
      <c r="H403" s="2">
        <f t="shared" si="9"/>
        <v>0.56000000001222361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1607687.7799999998</v>
      </c>
      <c r="D407" s="1">
        <f>'PR-RAS'!E412</f>
        <v>2005097.24</v>
      </c>
      <c r="E407" s="1">
        <v>0</v>
      </c>
      <c r="F407" s="1">
        <v>0</v>
      </c>
      <c r="G407" s="2">
        <f t="shared" si="8"/>
        <v>2280860.1975600002</v>
      </c>
      <c r="H407" s="2">
        <f t="shared" si="9"/>
        <v>0.46000000019557774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1623518.32</v>
      </c>
      <c r="D408" s="1">
        <f>'PR-RAS'!E413</f>
        <v>2003967.7000000002</v>
      </c>
      <c r="E408" s="1">
        <v>0</v>
      </c>
      <c r="F408" s="1">
        <v>0</v>
      </c>
      <c r="G408" s="2">
        <f t="shared" si="8"/>
        <v>2292001.6640400002</v>
      </c>
      <c r="H408" s="2">
        <f t="shared" si="9"/>
        <v>0.61999999987892807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1129.5399999998044</v>
      </c>
      <c r="E409" s="1">
        <v>0</v>
      </c>
      <c r="F409" s="1">
        <v>0</v>
      </c>
      <c r="G409" s="2">
        <f t="shared" si="8"/>
        <v>921.70463999984031</v>
      </c>
      <c r="H409" s="2">
        <f t="shared" si="9"/>
        <v>0.46000000019557774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15830.54000000027</v>
      </c>
      <c r="D410" s="1">
        <f>'PR-RAS'!E415</f>
        <v>0</v>
      </c>
      <c r="E410" s="1">
        <v>0</v>
      </c>
      <c r="F410" s="1">
        <v>0</v>
      </c>
      <c r="G410" s="2">
        <f t="shared" si="8"/>
        <v>6474.6908600001098</v>
      </c>
      <c r="H410" s="2">
        <f t="shared" si="9"/>
        <v>0.45999999972991645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9333.44</v>
      </c>
      <c r="D412" s="1">
        <f>'PR-RAS'!E417</f>
        <v>25163.98</v>
      </c>
      <c r="E412" s="1">
        <v>0</v>
      </c>
      <c r="F412" s="1">
        <v>0</v>
      </c>
      <c r="G412" s="2">
        <f t="shared" si="8"/>
        <v>24520.8354</v>
      </c>
      <c r="H412" s="2">
        <f t="shared" si="9"/>
        <v>0.46000000000094587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1607687.7799999998</v>
      </c>
      <c r="D633" s="1">
        <f>'PR-RAS'!E639</f>
        <v>2005097.24</v>
      </c>
      <c r="E633" s="1">
        <v>0</v>
      </c>
      <c r="F633" s="1">
        <v>0</v>
      </c>
      <c r="G633" s="2">
        <f t="shared" si="10"/>
        <v>3550501.5883200001</v>
      </c>
      <c r="H633" s="2">
        <f t="shared" si="11"/>
        <v>0.46000000019557774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1623518.32</v>
      </c>
      <c r="D634" s="1">
        <f>'PR-RAS'!E640</f>
        <v>2003967.7000000002</v>
      </c>
      <c r="E634" s="1">
        <v>0</v>
      </c>
      <c r="F634" s="1">
        <v>0</v>
      </c>
      <c r="G634" s="2">
        <f t="shared" si="10"/>
        <v>3564710.2047600006</v>
      </c>
      <c r="H634" s="2">
        <f t="shared" si="11"/>
        <v>0.61999999987892807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1129.5399999998044</v>
      </c>
      <c r="E635" s="1">
        <v>0</v>
      </c>
      <c r="F635" s="1">
        <v>0</v>
      </c>
      <c r="G635" s="2">
        <f t="shared" si="10"/>
        <v>1432.256719999752</v>
      </c>
      <c r="H635" s="2">
        <f t="shared" si="11"/>
        <v>0.46000000019557774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15830.54000000027</v>
      </c>
      <c r="D636" s="1">
        <f>'PR-RAS'!E642</f>
        <v>0</v>
      </c>
      <c r="E636" s="1">
        <v>0</v>
      </c>
      <c r="F636" s="1">
        <v>0</v>
      </c>
      <c r="G636" s="2">
        <f t="shared" si="10"/>
        <v>10052.392900000172</v>
      </c>
      <c r="H636" s="2">
        <f t="shared" si="11"/>
        <v>0.45999999972991645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9333.44</v>
      </c>
      <c r="D638" s="1">
        <f>'PR-RAS'!E644</f>
        <v>25163.98</v>
      </c>
      <c r="E638" s="1">
        <v>0</v>
      </c>
      <c r="F638" s="1">
        <v>0</v>
      </c>
      <c r="G638" s="2">
        <f t="shared" si="10"/>
        <v>38004.311800000003</v>
      </c>
      <c r="H638" s="2">
        <f t="shared" si="11"/>
        <v>0.46000000000094587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25163.980000000272</v>
      </c>
      <c r="D640" s="1">
        <f>'PR-RAS'!E646</f>
        <v>24034.440000000195</v>
      </c>
      <c r="E640" s="1">
        <v>0</v>
      </c>
      <c r="F640" s="1">
        <v>0</v>
      </c>
      <c r="G640" s="2">
        <f t="shared" si="10"/>
        <v>46795.797540000422</v>
      </c>
      <c r="H640" s="2">
        <f t="shared" si="11"/>
        <v>0.45999999992272933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110426.43</v>
      </c>
      <c r="D641" s="1">
        <f>'PR-RAS'!E647</f>
        <v>130298.34</v>
      </c>
      <c r="E641" s="1">
        <v>0</v>
      </c>
      <c r="F641" s="1">
        <v>0</v>
      </c>
      <c r="G641" s="2">
        <f t="shared" si="10"/>
        <v>237454.7904</v>
      </c>
      <c r="H641" s="2">
        <f t="shared" si="11"/>
        <v>0.76999999998952262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4028.72</v>
      </c>
      <c r="D642" s="1">
        <f>'PR-RAS'!E649</f>
        <v>1497.47</v>
      </c>
      <c r="E642" s="1">
        <v>0</v>
      </c>
      <c r="F642" s="1">
        <v>0</v>
      </c>
      <c r="G642" s="2">
        <f t="shared" si="10"/>
        <v>4502.1660599999996</v>
      </c>
      <c r="H642" s="2">
        <f t="shared" si="11"/>
        <v>0.75000000000022737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474693.57</v>
      </c>
      <c r="D643" s="1">
        <f>'PR-RAS'!E650</f>
        <v>593891.67000000004</v>
      </c>
      <c r="E643" s="1">
        <v>0</v>
      </c>
      <c r="F643" s="1">
        <v>0</v>
      </c>
      <c r="G643" s="2">
        <f t="shared" si="10"/>
        <v>1067310.17622</v>
      </c>
      <c r="H643" s="2">
        <f t="shared" si="11"/>
        <v>0.75999999995110556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477224.82</v>
      </c>
      <c r="D644" s="1">
        <f>'PR-RAS'!E651</f>
        <v>588523.19999999995</v>
      </c>
      <c r="E644" s="1">
        <v>0</v>
      </c>
      <c r="F644" s="1">
        <v>0</v>
      </c>
      <c r="G644" s="2">
        <f t="shared" si="10"/>
        <v>1063696.3944600001</v>
      </c>
      <c r="H644" s="2">
        <f t="shared" si="11"/>
        <v>0.37999999994644895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1497.4699999999721</v>
      </c>
      <c r="D645" s="1">
        <f>'PR-RAS'!E652</f>
        <v>6865.9400000000605</v>
      </c>
      <c r="E645" s="1">
        <v>0</v>
      </c>
      <c r="F645" s="1">
        <v>0</v>
      </c>
      <c r="G645" s="2">
        <f t="shared" si="10"/>
        <v>9807.7014000000599</v>
      </c>
      <c r="H645" s="2">
        <f t="shared" si="11"/>
        <v>0.52999999991152436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55</v>
      </c>
      <c r="E647" s="1">
        <v>0</v>
      </c>
      <c r="F647" s="1">
        <v>0</v>
      </c>
      <c r="G647" s="2">
        <f t="shared" si="10"/>
        <v>107.236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49</v>
      </c>
      <c r="E649" s="1">
        <v>0</v>
      </c>
      <c r="F649" s="1">
        <v>0</v>
      </c>
      <c r="G649" s="2">
        <f t="shared" si="10"/>
        <v>95.903999999999996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1321939.6599999999</v>
      </c>
      <c r="D668" s="1">
        <f>'PR-RAS'!E675</f>
        <v>1650456.33</v>
      </c>
      <c r="E668" s="1">
        <v>0</v>
      </c>
      <c r="F668" s="1">
        <v>0</v>
      </c>
      <c r="G668" s="2">
        <f t="shared" si="10"/>
        <v>3083442.4974400005</v>
      </c>
      <c r="H668" s="2">
        <f t="shared" si="11"/>
        <v>0.67000000015832484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25606.18</v>
      </c>
      <c r="D670" s="1">
        <f>'PR-RAS'!E677</f>
        <v>33825.49</v>
      </c>
      <c r="E670" s="1">
        <v>0</v>
      </c>
      <c r="F670" s="1">
        <v>0</v>
      </c>
      <c r="G670" s="2">
        <f t="shared" si="10"/>
        <v>62389.040040000007</v>
      </c>
      <c r="H670" s="2">
        <f t="shared" si="11"/>
        <v>0.66999999999825377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6457.7</v>
      </c>
      <c r="D703" s="1">
        <f>'PR-RAS'!E710</f>
        <v>8022.9</v>
      </c>
      <c r="E703" s="1">
        <v>0</v>
      </c>
      <c r="F703" s="1">
        <v>0</v>
      </c>
      <c r="G703" s="2">
        <f t="shared" si="10"/>
        <v>15797.456999999999</v>
      </c>
      <c r="H703" s="2">
        <f t="shared" si="11"/>
        <v>0.4000000000005457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2222.2399999999998</v>
      </c>
      <c r="D709" s="1">
        <f>'PR-RAS'!E716</f>
        <v>0</v>
      </c>
      <c r="E709" s="1">
        <v>0</v>
      </c>
      <c r="F709" s="1">
        <v>0</v>
      </c>
      <c r="G709" s="2">
        <f t="shared" si="10"/>
        <v>1573.3459199999998</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2207.1999999999998</v>
      </c>
      <c r="E710" s="1">
        <v>0</v>
      </c>
      <c r="F710" s="1">
        <v>0</v>
      </c>
      <c r="G710" s="2">
        <f t="shared" si="10"/>
        <v>3129.8095999999996</v>
      </c>
      <c r="H710" s="2">
        <f t="shared" si="11"/>
        <v>0.1999999999998181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20050.37</v>
      </c>
      <c r="D711" s="1">
        <f>'PR-RAS'!E718</f>
        <v>21334.66</v>
      </c>
      <c r="E711" s="1">
        <v>0</v>
      </c>
      <c r="F711" s="1">
        <v>0</v>
      </c>
      <c r="G711" s="2">
        <f t="shared" si="10"/>
        <v>44530.979899999998</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1114.8900000000001</v>
      </c>
      <c r="D713" s="1">
        <f>'PR-RAS'!E720</f>
        <v>3737.6</v>
      </c>
      <c r="E713" s="1">
        <v>0</v>
      </c>
      <c r="F713" s="1">
        <v>0</v>
      </c>
      <c r="G713" s="2">
        <f t="shared" si="10"/>
        <v>6116.14408</v>
      </c>
      <c r="H713" s="2">
        <f t="shared" si="11"/>
        <v>0.50999999999999091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200</v>
      </c>
      <c r="E718" s="1">
        <v>0</v>
      </c>
      <c r="F718" s="1">
        <v>0</v>
      </c>
      <c r="G718" s="2">
        <f t="shared" si="10"/>
        <v>286.8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42186.46</v>
      </c>
      <c r="D821" s="1">
        <f>'PR-RAS'!E828</f>
        <v>52256.02</v>
      </c>
      <c r="E821" s="1">
        <v>0</v>
      </c>
      <c r="F821" s="1">
        <v>0</v>
      </c>
      <c r="G821" s="2">
        <f t="shared" si="18"/>
        <v>120292.76999999999</v>
      </c>
      <c r="H821" s="2">
        <f t="shared" si="19"/>
        <v>0.47999999999592546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731024.42999999993</v>
      </c>
      <c r="D984" s="6">
        <f>BILANCA!E6</f>
        <v>822166.2699999999</v>
      </c>
      <c r="E984" s="6">
        <v>0</v>
      </c>
      <c r="F984" s="6">
        <v>0</v>
      </c>
      <c r="G984" s="7">
        <f t="shared" ref="G984:G1241" si="22">B984/1000*C984+B984/500*D984</f>
        <v>2375.3569699999998</v>
      </c>
      <c r="H984" s="7">
        <f t="shared" si="19"/>
        <v>0.69999999983701855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610152.6</v>
      </c>
      <c r="D985" s="1">
        <f>BILANCA!E7</f>
        <v>675731.74999999988</v>
      </c>
      <c r="E985" s="1">
        <v>0</v>
      </c>
      <c r="F985" s="1">
        <v>0</v>
      </c>
      <c r="G985" s="2">
        <f t="shared" si="22"/>
        <v>3923.2321999999995</v>
      </c>
      <c r="H985" s="2">
        <f t="shared" si="19"/>
        <v>0.65000000013969839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127564.67</v>
      </c>
      <c r="D986" s="1">
        <f>BILANCA!E8</f>
        <v>127564.67</v>
      </c>
      <c r="E986" s="1">
        <v>0</v>
      </c>
      <c r="F986" s="1">
        <v>0</v>
      </c>
      <c r="G986" s="2">
        <f t="shared" si="22"/>
        <v>1148.08203</v>
      </c>
      <c r="H986" s="2">
        <f t="shared" si="19"/>
        <v>0.66000000000349246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127564.67</v>
      </c>
      <c r="D987" s="1">
        <f>BILANCA!E9</f>
        <v>127564.67</v>
      </c>
      <c r="E987" s="1">
        <v>0</v>
      </c>
      <c r="F987" s="1">
        <v>0</v>
      </c>
      <c r="G987" s="2">
        <f t="shared" si="22"/>
        <v>1530.7760400000002</v>
      </c>
      <c r="H987" s="2">
        <f t="shared" si="19"/>
        <v>0.66000000000349246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482587.92999999993</v>
      </c>
      <c r="D990" s="1">
        <f>BILANCA!E12</f>
        <v>548167.07999999984</v>
      </c>
      <c r="E990" s="1">
        <v>0</v>
      </c>
      <c r="F990" s="1">
        <v>0</v>
      </c>
      <c r="G990" s="2">
        <f t="shared" si="22"/>
        <v>11052.454629999997</v>
      </c>
      <c r="H990" s="2">
        <f t="shared" si="19"/>
        <v>0.14999999990686774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382111.25</v>
      </c>
      <c r="D991" s="1">
        <f>BILANCA!E13</f>
        <v>387948.90999999992</v>
      </c>
      <c r="E991" s="1">
        <v>0</v>
      </c>
      <c r="F991" s="1">
        <v>0</v>
      </c>
      <c r="G991" s="2">
        <f t="shared" si="22"/>
        <v>9264.0725599999987</v>
      </c>
      <c r="H991" s="2">
        <f t="shared" si="19"/>
        <v>0.34000000008381903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1038697.33</v>
      </c>
      <c r="D993" s="1">
        <f>BILANCA!E15</f>
        <v>1057016.96</v>
      </c>
      <c r="E993" s="1">
        <v>0</v>
      </c>
      <c r="F993" s="1">
        <v>0</v>
      </c>
      <c r="G993" s="2">
        <f t="shared" si="22"/>
        <v>31527.3125</v>
      </c>
      <c r="H993" s="2">
        <f t="shared" si="19"/>
        <v>0.36999999999534339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656586.07999999996</v>
      </c>
      <c r="D996" s="1">
        <f>BILANCA!E18</f>
        <v>669068.05000000005</v>
      </c>
      <c r="E996" s="1">
        <v>0</v>
      </c>
      <c r="F996" s="1">
        <v>0</v>
      </c>
      <c r="G996" s="2">
        <f t="shared" si="22"/>
        <v>25931.388339999998</v>
      </c>
      <c r="H996" s="2">
        <f t="shared" si="19"/>
        <v>0.13000000000465661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38428.04999999993</v>
      </c>
      <c r="D997" s="1">
        <f>BILANCA!E19</f>
        <v>88503.429999999935</v>
      </c>
      <c r="E997" s="1">
        <v>0</v>
      </c>
      <c r="F997" s="1">
        <v>0</v>
      </c>
      <c r="G997" s="2">
        <f t="shared" si="22"/>
        <v>3016.088739999997</v>
      </c>
      <c r="H997" s="2">
        <f t="shared" si="19"/>
        <v>0.47999999986495823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283033.59999999998</v>
      </c>
      <c r="D998" s="1">
        <f>BILANCA!E20</f>
        <v>346172.3</v>
      </c>
      <c r="E998" s="1">
        <v>0</v>
      </c>
      <c r="F998" s="1">
        <v>0</v>
      </c>
      <c r="G998" s="2">
        <f t="shared" si="22"/>
        <v>14630.672999999999</v>
      </c>
      <c r="H998" s="2">
        <f t="shared" si="19"/>
        <v>0.70000000001164153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3327.41</v>
      </c>
      <c r="D999" s="1">
        <f>BILANCA!E21</f>
        <v>3327.41</v>
      </c>
      <c r="E999" s="1">
        <v>0</v>
      </c>
      <c r="F999" s="1">
        <v>0</v>
      </c>
      <c r="G999" s="2">
        <f t="shared" si="22"/>
        <v>159.71567999999999</v>
      </c>
      <c r="H999" s="2">
        <f t="shared" si="19"/>
        <v>0.81999999999970896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10182.31</v>
      </c>
      <c r="D1000" s="1">
        <f>BILANCA!E22</f>
        <v>24982.31</v>
      </c>
      <c r="E1000" s="1">
        <v>0</v>
      </c>
      <c r="F1000" s="1">
        <v>0</v>
      </c>
      <c r="G1000" s="2">
        <f t="shared" si="22"/>
        <v>1022.4978100000001</v>
      </c>
      <c r="H1000" s="2">
        <f t="shared" si="19"/>
        <v>0.62000000000080036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6117.23</v>
      </c>
      <c r="D1004" s="1">
        <f>BILANCA!E26</f>
        <v>6117.23</v>
      </c>
      <c r="E1004" s="1">
        <v>0</v>
      </c>
      <c r="F1004" s="1">
        <v>0</v>
      </c>
      <c r="G1004" s="2">
        <f t="shared" si="22"/>
        <v>385.38549</v>
      </c>
      <c r="H1004" s="2">
        <f t="shared" si="19"/>
        <v>0.45999999999912689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264232.5</v>
      </c>
      <c r="D1006" s="1">
        <f>BILANCA!E28</f>
        <v>292095.82</v>
      </c>
      <c r="E1006" s="1">
        <v>0</v>
      </c>
      <c r="F1006" s="1">
        <v>0</v>
      </c>
      <c r="G1006" s="2">
        <f t="shared" si="22"/>
        <v>19513.755219999999</v>
      </c>
      <c r="H1006" s="2">
        <f t="shared" si="19"/>
        <v>0.67999999999301508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62048.630000000005</v>
      </c>
      <c r="D1013" s="1">
        <f>BILANCA!E35</f>
        <v>71714.74000000002</v>
      </c>
      <c r="E1013" s="1">
        <v>0</v>
      </c>
      <c r="F1013" s="1">
        <v>0</v>
      </c>
      <c r="G1013" s="2">
        <f t="shared" si="22"/>
        <v>6164.3433000000005</v>
      </c>
      <c r="H1013" s="2">
        <f t="shared" si="19"/>
        <v>0.62999999997555278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206898.77</v>
      </c>
      <c r="D1014" s="1">
        <f>BILANCA!E36</f>
        <v>242171.06</v>
      </c>
      <c r="E1014" s="1">
        <v>0</v>
      </c>
      <c r="F1014" s="1">
        <v>0</v>
      </c>
      <c r="G1014" s="2">
        <f t="shared" si="22"/>
        <v>21428.46759</v>
      </c>
      <c r="H1014" s="2">
        <f t="shared" si="19"/>
        <v>0.29000000000814907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258.29000000000002</v>
      </c>
      <c r="D1015" s="1">
        <f>BILANCA!E37</f>
        <v>258.29000000000002</v>
      </c>
      <c r="E1015" s="1">
        <v>0</v>
      </c>
      <c r="F1015" s="1">
        <v>0</v>
      </c>
      <c r="G1015" s="2">
        <f t="shared" si="22"/>
        <v>24.795840000000002</v>
      </c>
      <c r="H1015" s="2">
        <f t="shared" si="19"/>
        <v>0.58000000000004093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145108.43</v>
      </c>
      <c r="D1018" s="1">
        <f>BILANCA!E40</f>
        <v>170714.61</v>
      </c>
      <c r="E1018" s="1">
        <v>0</v>
      </c>
      <c r="F1018" s="1">
        <v>0</v>
      </c>
      <c r="G1018" s="2">
        <f t="shared" si="22"/>
        <v>17028.817750000002</v>
      </c>
      <c r="H1018" s="2">
        <f t="shared" si="19"/>
        <v>0.82000000000698492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87.64</v>
      </c>
      <c r="D1020" s="1">
        <f>BILANCA!E42</f>
        <v>87.64</v>
      </c>
      <c r="E1020" s="1">
        <v>0</v>
      </c>
      <c r="F1020" s="1">
        <v>0</v>
      </c>
      <c r="G1020" s="2">
        <f t="shared" si="22"/>
        <v>9.72804</v>
      </c>
      <c r="H1020" s="2">
        <f t="shared" si="19"/>
        <v>0.71999999999999886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87.64</v>
      </c>
      <c r="D1022" s="1">
        <f>BILANCA!E44</f>
        <v>87.64</v>
      </c>
      <c r="E1022" s="1">
        <v>0</v>
      </c>
      <c r="F1022" s="1">
        <v>0</v>
      </c>
      <c r="G1022" s="2">
        <f t="shared" si="22"/>
        <v>10.253879999999999</v>
      </c>
      <c r="H1022" s="2">
        <f t="shared" si="19"/>
        <v>0.71999999999999886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56797.48</v>
      </c>
      <c r="D1032" s="1">
        <f>BILANCA!E54</f>
        <v>59327.64</v>
      </c>
      <c r="E1032" s="1">
        <v>0</v>
      </c>
      <c r="F1032" s="1">
        <v>0</v>
      </c>
      <c r="G1032" s="2">
        <f t="shared" si="22"/>
        <v>8597.1852400000007</v>
      </c>
      <c r="H1032" s="2">
        <f t="shared" si="19"/>
        <v>0.8400000000037835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56797.48</v>
      </c>
      <c r="D1033" s="1">
        <f>BILANCA!E55</f>
        <v>59327.64</v>
      </c>
      <c r="E1033" s="1">
        <v>0</v>
      </c>
      <c r="F1033" s="1">
        <v>0</v>
      </c>
      <c r="G1033" s="2">
        <f t="shared" si="22"/>
        <v>8772.6380000000008</v>
      </c>
      <c r="H1033" s="2">
        <f t="shared" si="19"/>
        <v>0.8400000000037835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120871.82999999999</v>
      </c>
      <c r="D1046" s="1">
        <f>BILANCA!E68</f>
        <v>146434.51999999999</v>
      </c>
      <c r="E1046" s="1">
        <v>0</v>
      </c>
      <c r="F1046" s="1">
        <v>0</v>
      </c>
      <c r="G1046" s="2">
        <f t="shared" si="22"/>
        <v>26065.674809999997</v>
      </c>
      <c r="H1046" s="2">
        <f t="shared" si="19"/>
        <v>0.65000000002328306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1497.47</v>
      </c>
      <c r="D1047" s="1">
        <f>BILANCA!E69</f>
        <v>6865.94</v>
      </c>
      <c r="E1047" s="1">
        <v>0</v>
      </c>
      <c r="F1047" s="1">
        <v>0</v>
      </c>
      <c r="G1047" s="2">
        <f t="shared" si="22"/>
        <v>974.67840000000001</v>
      </c>
      <c r="H1047" s="2">
        <f t="shared" si="19"/>
        <v>0.53000000000042746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1497.47</v>
      </c>
      <c r="D1048" s="1">
        <f>BILANCA!E70</f>
        <v>6865.94</v>
      </c>
      <c r="E1048" s="1">
        <v>0</v>
      </c>
      <c r="F1048" s="1">
        <v>0</v>
      </c>
      <c r="G1048" s="2">
        <f t="shared" si="22"/>
        <v>989.90774999999996</v>
      </c>
      <c r="H1048" s="2">
        <f t="shared" si="19"/>
        <v>0.53000000000042746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1497.47</v>
      </c>
      <c r="D1050" s="1">
        <f>BILANCA!E72</f>
        <v>6865.94</v>
      </c>
      <c r="E1050" s="1">
        <v>0</v>
      </c>
      <c r="F1050" s="1">
        <v>0</v>
      </c>
      <c r="G1050" s="2">
        <f t="shared" si="22"/>
        <v>1020.3664500000001</v>
      </c>
      <c r="H1050" s="2">
        <f t="shared" si="19"/>
        <v>0.53000000000042746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8947.93</v>
      </c>
      <c r="D1056" s="1">
        <f>BILANCA!E78</f>
        <v>9270.24</v>
      </c>
      <c r="E1056" s="1">
        <v>0</v>
      </c>
      <c r="F1056" s="1">
        <v>0</v>
      </c>
      <c r="G1056" s="2">
        <f t="shared" si="22"/>
        <v>2006.6539299999999</v>
      </c>
      <c r="H1056" s="2">
        <f t="shared" si="19"/>
        <v>0.30999999999949068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483.78</v>
      </c>
      <c r="D1062" s="1">
        <f>BILANCA!E84</f>
        <v>483.78</v>
      </c>
      <c r="E1062" s="1">
        <v>0</v>
      </c>
      <c r="F1062" s="1">
        <v>0</v>
      </c>
      <c r="G1062" s="2">
        <f t="shared" si="22"/>
        <v>114.65586</v>
      </c>
      <c r="H1062" s="2">
        <f t="shared" si="19"/>
        <v>0.44000000000005457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8464.15</v>
      </c>
      <c r="D1064" s="1">
        <f>BILANCA!E86</f>
        <v>8786.4599999999991</v>
      </c>
      <c r="E1064" s="1">
        <v>0</v>
      </c>
      <c r="F1064" s="1">
        <v>0</v>
      </c>
      <c r="G1064" s="2">
        <f t="shared" si="22"/>
        <v>2109.0026699999999</v>
      </c>
      <c r="H1064" s="2">
        <f t="shared" si="19"/>
        <v>0.60999999999876309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110426.43</v>
      </c>
      <c r="D1148" s="1">
        <f>BILANCA!E170</f>
        <v>130298.34</v>
      </c>
      <c r="E1148" s="1">
        <v>0</v>
      </c>
      <c r="F1148" s="1">
        <v>0</v>
      </c>
      <c r="G1148" s="2">
        <f t="shared" si="22"/>
        <v>61218.813150000002</v>
      </c>
      <c r="H1148" s="2">
        <f t="shared" si="23"/>
        <v>0.76999999998952262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110426.43</v>
      </c>
      <c r="D1151" s="1">
        <f>BILANCA!E173</f>
        <v>130298.34</v>
      </c>
      <c r="E1151" s="1">
        <v>0</v>
      </c>
      <c r="F1151" s="1">
        <v>0</v>
      </c>
      <c r="G1151" s="2">
        <f t="shared" si="22"/>
        <v>62331.88248</v>
      </c>
      <c r="H1151" s="2">
        <f t="shared" si="23"/>
        <v>0.76999999998952262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731024.42999999993</v>
      </c>
      <c r="D1152" s="1">
        <f>BILANCA!E175</f>
        <v>822166.27</v>
      </c>
      <c r="E1152" s="1">
        <v>0</v>
      </c>
      <c r="F1152" s="1">
        <v>0</v>
      </c>
      <c r="G1152" s="2">
        <f t="shared" si="22"/>
        <v>401435.32793000003</v>
      </c>
      <c r="H1152" s="2">
        <f t="shared" si="23"/>
        <v>0.69999999995343387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145994.84000000003</v>
      </c>
      <c r="D1153" s="1">
        <f>BILANCA!E176</f>
        <v>170427.99000000002</v>
      </c>
      <c r="E1153" s="1">
        <v>0</v>
      </c>
      <c r="F1153" s="1">
        <v>0</v>
      </c>
      <c r="G1153" s="2">
        <f t="shared" si="22"/>
        <v>82764.639400000015</v>
      </c>
      <c r="H1153" s="2">
        <f t="shared" si="23"/>
        <v>0.16999999995459802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145994.84000000003</v>
      </c>
      <c r="D1154" s="1">
        <f>BILANCA!E177</f>
        <v>157306.06000000003</v>
      </c>
      <c r="E1154" s="1">
        <v>0</v>
      </c>
      <c r="F1154" s="1">
        <v>0</v>
      </c>
      <c r="G1154" s="2">
        <f t="shared" si="22"/>
        <v>78763.790160000019</v>
      </c>
      <c r="H1154" s="2">
        <f t="shared" si="23"/>
        <v>0.22000000000116415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113336.24</v>
      </c>
      <c r="D1155" s="1">
        <f>BILANCA!E178</f>
        <v>133937.69</v>
      </c>
      <c r="E1155" s="1">
        <v>0</v>
      </c>
      <c r="F1155" s="1">
        <v>0</v>
      </c>
      <c r="G1155" s="2">
        <f t="shared" si="22"/>
        <v>65568.398639999999</v>
      </c>
      <c r="H1155" s="2">
        <f t="shared" si="23"/>
        <v>0.55000000000291038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27237.05</v>
      </c>
      <c r="D1156" s="1">
        <f>BILANCA!E179</f>
        <v>20916.91</v>
      </c>
      <c r="E1156" s="1">
        <v>0</v>
      </c>
      <c r="F1156" s="1">
        <v>0</v>
      </c>
      <c r="G1156" s="2">
        <f t="shared" si="22"/>
        <v>11949.26051</v>
      </c>
      <c r="H1156" s="2">
        <f t="shared" si="23"/>
        <v>0.13999999999941792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66.38</v>
      </c>
      <c r="D1157" s="1">
        <f>BILANCA!E180</f>
        <v>38.26</v>
      </c>
      <c r="E1157" s="1">
        <v>0</v>
      </c>
      <c r="F1157" s="1">
        <v>0</v>
      </c>
      <c r="G1157" s="2">
        <f t="shared" si="22"/>
        <v>24.864599999999996</v>
      </c>
      <c r="H1157" s="2">
        <f t="shared" si="23"/>
        <v>0.63999999999999346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66.38</v>
      </c>
      <c r="D1160" s="1">
        <f>BILANCA!E183</f>
        <v>38.26</v>
      </c>
      <c r="E1160" s="1">
        <v>0</v>
      </c>
      <c r="F1160" s="1">
        <v>0</v>
      </c>
      <c r="G1160" s="2">
        <f t="shared" si="22"/>
        <v>25.293299999999995</v>
      </c>
      <c r="H1160" s="2">
        <f t="shared" si="23"/>
        <v>0.63999999999999346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5355.17</v>
      </c>
      <c r="D1165" s="1">
        <f>BILANCA!E188</f>
        <v>2413.1999999999998</v>
      </c>
      <c r="E1165" s="1">
        <v>0</v>
      </c>
      <c r="F1165" s="1">
        <v>0</v>
      </c>
      <c r="G1165" s="2">
        <f t="shared" si="22"/>
        <v>1853.04574</v>
      </c>
      <c r="H1165" s="2">
        <f t="shared" si="23"/>
        <v>0.36999999999989086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13121.93</v>
      </c>
      <c r="E1166" s="1">
        <v>0</v>
      </c>
      <c r="F1166" s="1">
        <v>0</v>
      </c>
      <c r="G1166" s="2">
        <f t="shared" si="22"/>
        <v>4802.6263799999997</v>
      </c>
      <c r="H1166" s="2">
        <f t="shared" si="23"/>
        <v>6.9999999999708962E-2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585029.59</v>
      </c>
      <c r="D1214" s="1">
        <f>BILANCA!E237</f>
        <v>651738.28</v>
      </c>
      <c r="E1214" s="1">
        <v>0</v>
      </c>
      <c r="F1214" s="1">
        <v>0</v>
      </c>
      <c r="G1214" s="2">
        <f t="shared" si="22"/>
        <v>436244.92064999999</v>
      </c>
      <c r="H1214" s="2">
        <f t="shared" si="23"/>
        <v>0.69000000006053597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610193.56999999995</v>
      </c>
      <c r="D1215" s="1">
        <f>BILANCA!E238</f>
        <v>675772.72</v>
      </c>
      <c r="E1215" s="1">
        <v>0</v>
      </c>
      <c r="F1215" s="1">
        <v>0</v>
      </c>
      <c r="G1215" s="2">
        <f t="shared" si="22"/>
        <v>455123.45031999995</v>
      </c>
      <c r="H1215" s="2">
        <f t="shared" si="23"/>
        <v>0.71000000007916242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610193.56999999995</v>
      </c>
      <c r="D1216" s="1">
        <f>BILANCA!E239</f>
        <v>675772.72</v>
      </c>
      <c r="E1216" s="1">
        <v>0</v>
      </c>
      <c r="F1216" s="1">
        <v>0</v>
      </c>
      <c r="G1216" s="2">
        <f t="shared" si="22"/>
        <v>457085.18932999996</v>
      </c>
      <c r="H1216" s="2">
        <f t="shared" si="23"/>
        <v>0.71000000007916242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610193.56999999995</v>
      </c>
      <c r="D1217" s="1">
        <f>BILANCA!E240</f>
        <v>675772.72</v>
      </c>
      <c r="E1217" s="1">
        <v>0</v>
      </c>
      <c r="F1217" s="1">
        <v>0</v>
      </c>
      <c r="G1217" s="2">
        <f t="shared" si="22"/>
        <v>459046.92833999998</v>
      </c>
      <c r="H1217" s="2">
        <f t="shared" si="23"/>
        <v>0.71000000007916242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-25163.98</v>
      </c>
      <c r="D1222" s="1">
        <f>BILANCA!E245</f>
        <v>-24034.439999999988</v>
      </c>
      <c r="E1222" s="1">
        <v>0</v>
      </c>
      <c r="F1222" s="1">
        <v>0</v>
      </c>
      <c r="G1222" s="2">
        <f t="shared" si="22"/>
        <v>-17502.653539999992</v>
      </c>
      <c r="H1222" s="2">
        <f t="shared" si="23"/>
        <v>0.45999999998821295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4113.1099999999997</v>
      </c>
      <c r="D1223" s="1">
        <f>BILANCA!E246</f>
        <v>108071.24</v>
      </c>
      <c r="E1223" s="1">
        <v>0</v>
      </c>
      <c r="F1223" s="1">
        <v>0</v>
      </c>
      <c r="G1223" s="2">
        <f t="shared" si="22"/>
        <v>52861.3416</v>
      </c>
      <c r="H1223" s="2">
        <f t="shared" si="23"/>
        <v>0.35000000000491127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4074.91</v>
      </c>
      <c r="D1224" s="1">
        <f>BILANCA!E247</f>
        <v>108071.24</v>
      </c>
      <c r="E1224" s="1">
        <v>0</v>
      </c>
      <c r="F1224" s="1">
        <v>0</v>
      </c>
      <c r="G1224" s="2">
        <f t="shared" si="22"/>
        <v>53072.390990000007</v>
      </c>
      <c r="H1224" s="2">
        <f t="shared" si="23"/>
        <v>0.33000000000538421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38.200000000000003</v>
      </c>
      <c r="D1226" s="1">
        <f>BILANCA!E249</f>
        <v>0</v>
      </c>
      <c r="E1226" s="1">
        <v>0</v>
      </c>
      <c r="F1226" s="1">
        <v>0</v>
      </c>
      <c r="G1226" s="2">
        <f t="shared" si="22"/>
        <v>9.2826000000000004</v>
      </c>
      <c r="H1226" s="2">
        <f t="shared" si="23"/>
        <v>0.20000000000000284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29277.09</v>
      </c>
      <c r="D1227" s="1">
        <f>BILANCA!E250</f>
        <v>132105.68</v>
      </c>
      <c r="E1227" s="1">
        <v>0</v>
      </c>
      <c r="F1227" s="1">
        <v>0</v>
      </c>
      <c r="G1227" s="2">
        <f t="shared" si="22"/>
        <v>71611.181799999991</v>
      </c>
      <c r="H1227" s="2">
        <f t="shared" si="23"/>
        <v>0.41000000000713044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29277.09</v>
      </c>
      <c r="D1229" s="1">
        <f>BILANCA!E252</f>
        <v>132105.68</v>
      </c>
      <c r="E1229" s="1">
        <v>0</v>
      </c>
      <c r="F1229" s="1">
        <v>0</v>
      </c>
      <c r="G1229" s="2">
        <f t="shared" si="22"/>
        <v>72198.1587</v>
      </c>
      <c r="H1229" s="2">
        <f t="shared" si="23"/>
        <v>0.41000000000713044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23934.85</v>
      </c>
      <c r="D1236" s="1">
        <f>BILANCA!E259</f>
        <v>0</v>
      </c>
      <c r="E1236" s="1">
        <v>0</v>
      </c>
      <c r="F1236" s="1">
        <v>0</v>
      </c>
      <c r="G1236" s="2">
        <f t="shared" si="22"/>
        <v>6055.5170499999995</v>
      </c>
      <c r="H1236" s="2">
        <f t="shared" si="23"/>
        <v>0.15000000000145519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23934.85</v>
      </c>
      <c r="D1237" s="1">
        <f>BILANCA!E260</f>
        <v>0</v>
      </c>
      <c r="E1237" s="1">
        <v>0</v>
      </c>
      <c r="F1237" s="1">
        <v>0</v>
      </c>
      <c r="G1237" s="2">
        <f t="shared" si="22"/>
        <v>6079.4519</v>
      </c>
      <c r="H1237" s="2">
        <f t="shared" si="23"/>
        <v>0.15000000000145519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4351.92</v>
      </c>
      <c r="D1244" s="1">
        <f>BILANCA!E268</f>
        <v>4674.2299999999996</v>
      </c>
      <c r="E1244" s="1">
        <v>0</v>
      </c>
      <c r="F1244" s="1">
        <v>0</v>
      </c>
      <c r="G1244" s="2">
        <f t="shared" si="24"/>
        <v>3575.79918</v>
      </c>
      <c r="H1244" s="2">
        <f t="shared" si="23"/>
        <v>0.30999999999949068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796.08</v>
      </c>
      <c r="D1245" s="1">
        <f>BILANCA!E269</f>
        <v>796.08</v>
      </c>
      <c r="E1245" s="1">
        <v>0</v>
      </c>
      <c r="F1245" s="1">
        <v>0</v>
      </c>
      <c r="G1245" s="2">
        <f t="shared" si="24"/>
        <v>625.71888000000013</v>
      </c>
      <c r="H1245" s="2">
        <f t="shared" si="23"/>
        <v>0.16000000000008185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3316.15</v>
      </c>
      <c r="D1247" s="1">
        <f>BILANCA!E271</f>
        <v>3316.15</v>
      </c>
      <c r="E1247" s="1">
        <v>0</v>
      </c>
      <c r="F1247" s="1">
        <v>0</v>
      </c>
      <c r="G1247" s="2">
        <f t="shared" si="24"/>
        <v>2626.3908000000001</v>
      </c>
      <c r="H1247" s="2">
        <f t="shared" si="23"/>
        <v>0.3000000000001819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145994.84</v>
      </c>
      <c r="D1264" s="1">
        <f>BILANCA!E288</f>
        <v>157306.06</v>
      </c>
      <c r="E1264" s="1">
        <v>0</v>
      </c>
      <c r="F1264" s="1">
        <v>0</v>
      </c>
      <c r="G1264" s="2">
        <f t="shared" si="24"/>
        <v>129430.55576</v>
      </c>
      <c r="H1264" s="2">
        <f t="shared" si="23"/>
        <v>0.22000000000116415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13121.93</v>
      </c>
      <c r="E1266" s="1">
        <v>0</v>
      </c>
      <c r="F1266" s="1">
        <v>0</v>
      </c>
      <c r="G1266" s="2">
        <f t="shared" si="24"/>
        <v>7427.0123799999992</v>
      </c>
      <c r="H1266" s="2">
        <f t="shared" si="23"/>
        <v>6.9999999999708962E-2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3771.28</v>
      </c>
      <c r="D1274" s="1">
        <f>BILANCA!E298</f>
        <v>2413.1999999999998</v>
      </c>
      <c r="E1274" s="1">
        <v>0</v>
      </c>
      <c r="F1274" s="1">
        <v>0</v>
      </c>
      <c r="G1274" s="2">
        <f t="shared" si="24"/>
        <v>2501.9248799999996</v>
      </c>
      <c r="H1274" s="2">
        <f t="shared" si="23"/>
        <v>0.48000000000001819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1583.89</v>
      </c>
      <c r="D1278" s="1">
        <f>BILANCA!E302</f>
        <v>0</v>
      </c>
      <c r="E1278" s="1">
        <v>0</v>
      </c>
      <c r="F1278" s="1">
        <v>0</v>
      </c>
      <c r="G1278" s="2">
        <f t="shared" si="24"/>
        <v>467.24754999999999</v>
      </c>
      <c r="H1278" s="2">
        <f t="shared" si="23"/>
        <v>0.10999999999989996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1623518.3199999998</v>
      </c>
      <c r="D1408" s="1">
        <f>'RAS-funkcijski'!E114</f>
        <v>2003967.7</v>
      </c>
      <c r="E1408" s="1">
        <v>0</v>
      </c>
      <c r="F1408" s="1">
        <v>0</v>
      </c>
      <c r="G1408" s="2">
        <f t="shared" si="24"/>
        <v>619459.90919999999</v>
      </c>
      <c r="H1408" s="2">
        <f t="shared" si="27"/>
        <v>0.61999999987892807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1392707.44</v>
      </c>
      <c r="D1409" s="1">
        <f>'RAS-funkcijski'!E115</f>
        <v>1768230.52</v>
      </c>
      <c r="E1409" s="1">
        <v>0</v>
      </c>
      <c r="F1409" s="1">
        <v>0</v>
      </c>
      <c r="G1409" s="2">
        <f t="shared" si="24"/>
        <v>547137.70128000004</v>
      </c>
      <c r="H1409" s="2">
        <f t="shared" si="27"/>
        <v>0.91999999992549419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1392707.44</v>
      </c>
      <c r="D1411" s="1">
        <f>'RAS-funkcijski'!E117</f>
        <v>1768230.52</v>
      </c>
      <c r="E1411" s="1">
        <v>0</v>
      </c>
      <c r="F1411" s="1">
        <v>0</v>
      </c>
      <c r="G1411" s="2">
        <f t="shared" si="24"/>
        <v>556996.03824000002</v>
      </c>
      <c r="H1411" s="2">
        <f t="shared" si="27"/>
        <v>0.91999999992549419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230810.88</v>
      </c>
      <c r="D1421" s="1">
        <f>'RAS-funkcijski'!E127</f>
        <v>235737.18</v>
      </c>
      <c r="E1421" s="1">
        <v>0</v>
      </c>
      <c r="F1421" s="1">
        <v>0</v>
      </c>
      <c r="G1421" s="2">
        <f t="shared" si="24"/>
        <v>86381.084520000004</v>
      </c>
      <c r="H1421" s="2">
        <f t="shared" si="27"/>
        <v>0.29999999998835847</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1623518.3199999998</v>
      </c>
      <c r="D1435" s="13">
        <f>'RAS-funkcijski'!E141</f>
        <v>2003967.7</v>
      </c>
      <c r="E1435" s="13">
        <v>0</v>
      </c>
      <c r="F1435" s="13">
        <v>0</v>
      </c>
      <c r="G1435" s="14">
        <f t="shared" si="24"/>
        <v>771509.15963999997</v>
      </c>
      <c r="H1435" s="14">
        <f t="shared" si="27"/>
        <v>0.61999999987892807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57560.57</v>
      </c>
      <c r="D1436" s="6">
        <f>'P-VRIO'!E5</f>
        <v>0</v>
      </c>
      <c r="E1436" s="6">
        <v>0</v>
      </c>
      <c r="F1436" s="6">
        <v>0</v>
      </c>
      <c r="G1436" s="7">
        <f t="shared" si="24"/>
        <v>57.560569999999998</v>
      </c>
      <c r="H1436" s="7">
        <f t="shared" si="27"/>
        <v>0.43000000000029104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57560.57</v>
      </c>
      <c r="D1453" s="1">
        <f>'P-VRIO'!E22</f>
        <v>0</v>
      </c>
      <c r="E1453" s="1">
        <v>0</v>
      </c>
      <c r="F1453" s="1">
        <v>0</v>
      </c>
      <c r="G1453" s="2">
        <f t="shared" si="24"/>
        <v>1036.0902599999999</v>
      </c>
      <c r="H1453" s="2">
        <f t="shared" si="27"/>
        <v>0.43000000000029104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57560.57</v>
      </c>
      <c r="D1454" s="1">
        <f>'P-VRIO'!E23</f>
        <v>0</v>
      </c>
      <c r="E1454" s="1">
        <v>0</v>
      </c>
      <c r="F1454" s="1">
        <v>0</v>
      </c>
      <c r="G1454" s="2">
        <f t="shared" si="24"/>
        <v>1093.65083</v>
      </c>
      <c r="H1454" s="2">
        <f t="shared" si="27"/>
        <v>0.43000000000029104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57560.57</v>
      </c>
      <c r="D1456" s="1">
        <f>'P-VRIO'!E25</f>
        <v>0</v>
      </c>
      <c r="E1456" s="1">
        <v>0</v>
      </c>
      <c r="F1456" s="1">
        <v>0</v>
      </c>
      <c r="G1456" s="2">
        <f t="shared" si="24"/>
        <v>1208.77197</v>
      </c>
      <c r="H1456" s="2">
        <f t="shared" si="27"/>
        <v>0.43000000000029104</v>
      </c>
      <c r="I1456" s="10">
        <f t="shared" si="30"/>
        <v>519.77194710035178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145994.84</v>
      </c>
      <c r="D1480" s="6"/>
      <c r="E1480" s="6">
        <v>0</v>
      </c>
      <c r="F1480" s="6">
        <v>0</v>
      </c>
      <c r="G1480" s="7">
        <f t="shared" ref="G1480:G1580" si="34">B1480/1000*C1480</f>
        <v>145.99484000000001</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2033141.2899999998</v>
      </c>
      <c r="D1481" s="1">
        <v>0</v>
      </c>
      <c r="E1481" s="1">
        <v>0</v>
      </c>
      <c r="F1481" s="1">
        <v>0</v>
      </c>
      <c r="G1481" s="2">
        <f t="shared" si="34"/>
        <v>4066.2825799999996</v>
      </c>
      <c r="H1481" s="2">
        <f t="shared" si="35"/>
        <v>0.28999999980442226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1958495.64</v>
      </c>
      <c r="D1483" s="1">
        <v>0</v>
      </c>
      <c r="E1483" s="1">
        <v>0</v>
      </c>
      <c r="F1483" s="1">
        <v>0</v>
      </c>
      <c r="G1483" s="2">
        <f t="shared" si="34"/>
        <v>7833.9825599999995</v>
      </c>
      <c r="H1483" s="2">
        <f t="shared" si="35"/>
        <v>0.36000000010244548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1527153.67</v>
      </c>
      <c r="D1484" s="1">
        <v>0</v>
      </c>
      <c r="E1484" s="1">
        <v>0</v>
      </c>
      <c r="F1484" s="1">
        <v>0</v>
      </c>
      <c r="G1484" s="2">
        <f t="shared" si="34"/>
        <v>7635.7683499999994</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370691.7</v>
      </c>
      <c r="D1485" s="1">
        <v>0</v>
      </c>
      <c r="E1485" s="1">
        <v>0</v>
      </c>
      <c r="F1485" s="1">
        <v>0</v>
      </c>
      <c r="G1485" s="2">
        <f t="shared" si="34"/>
        <v>2224.1502</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1713.28</v>
      </c>
      <c r="D1486" s="1">
        <v>0</v>
      </c>
      <c r="E1486" s="1">
        <v>0</v>
      </c>
      <c r="F1486" s="1">
        <v>0</v>
      </c>
      <c r="G1486" s="2">
        <f t="shared" si="34"/>
        <v>11.99296</v>
      </c>
      <c r="H1486" s="2">
        <f t="shared" si="35"/>
        <v>0.27999999999997272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52256.02</v>
      </c>
      <c r="D1489" s="1">
        <v>0</v>
      </c>
      <c r="E1489" s="1">
        <v>0</v>
      </c>
      <c r="F1489" s="1">
        <v>0</v>
      </c>
      <c r="G1489" s="2">
        <f t="shared" si="34"/>
        <v>522.56020000000001</v>
      </c>
      <c r="H1489" s="2">
        <f t="shared" si="35"/>
        <v>1.9999999996798579E-2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6680.97</v>
      </c>
      <c r="D1491" s="1">
        <v>0</v>
      </c>
      <c r="E1491" s="1">
        <v>0</v>
      </c>
      <c r="F1491" s="1">
        <v>0</v>
      </c>
      <c r="G1491" s="2">
        <f t="shared" si="34"/>
        <v>80.171640000000011</v>
      </c>
      <c r="H1491" s="2">
        <f t="shared" si="35"/>
        <v>2.9999999999745341E-2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74645.649999999994</v>
      </c>
      <c r="D1492" s="1">
        <v>0</v>
      </c>
      <c r="E1492" s="1">
        <v>0</v>
      </c>
      <c r="F1492" s="1">
        <v>0</v>
      </c>
      <c r="G1492" s="2">
        <f t="shared" si="34"/>
        <v>970.39344999999992</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2008708.14</v>
      </c>
      <c r="D1499" s="1">
        <v>0</v>
      </c>
      <c r="E1499" s="1">
        <v>0</v>
      </c>
      <c r="F1499" s="1">
        <v>0</v>
      </c>
      <c r="G1499" s="2">
        <f t="shared" si="34"/>
        <v>40174.162799999998</v>
      </c>
      <c r="H1499" s="2">
        <f t="shared" si="35"/>
        <v>0.13999999989755452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1947184.42</v>
      </c>
      <c r="D1501" s="1">
        <v>0</v>
      </c>
      <c r="E1501" s="1">
        <v>0</v>
      </c>
      <c r="F1501" s="1">
        <v>0</v>
      </c>
      <c r="G1501" s="2">
        <f t="shared" si="34"/>
        <v>42838.057239999995</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1506552.22</v>
      </c>
      <c r="D1502" s="1">
        <v>0</v>
      </c>
      <c r="E1502" s="1">
        <v>0</v>
      </c>
      <c r="F1502" s="1">
        <v>0</v>
      </c>
      <c r="G1502" s="2">
        <f t="shared" si="34"/>
        <v>34650.701059999999</v>
      </c>
      <c r="H1502" s="2">
        <f t="shared" si="35"/>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377011.84</v>
      </c>
      <c r="D1503" s="1">
        <v>0</v>
      </c>
      <c r="E1503" s="1">
        <v>0</v>
      </c>
      <c r="F1503" s="1">
        <v>0</v>
      </c>
      <c r="G1503" s="2">
        <f t="shared" si="34"/>
        <v>9048.2841600000011</v>
      </c>
      <c r="H1503" s="2">
        <f t="shared" si="35"/>
        <v>0.15999999997438863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1741.4</v>
      </c>
      <c r="D1504" s="1">
        <v>0</v>
      </c>
      <c r="E1504" s="1">
        <v>0</v>
      </c>
      <c r="F1504" s="1">
        <v>0</v>
      </c>
      <c r="G1504" s="2">
        <f t="shared" si="34"/>
        <v>43.535000000000004</v>
      </c>
      <c r="H1504" s="2">
        <f t="shared" si="35"/>
        <v>0.40000000000009095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52256.02</v>
      </c>
      <c r="D1507" s="1">
        <v>0</v>
      </c>
      <c r="E1507" s="1">
        <v>0</v>
      </c>
      <c r="F1507" s="1">
        <v>0</v>
      </c>
      <c r="G1507" s="2">
        <f t="shared" si="34"/>
        <v>1463.1685599999998</v>
      </c>
      <c r="H1507" s="2">
        <f t="shared" si="35"/>
        <v>1.9999999996798579E-2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9622.94</v>
      </c>
      <c r="D1509" s="1">
        <v>0</v>
      </c>
      <c r="E1509" s="1">
        <v>0</v>
      </c>
      <c r="F1509" s="1">
        <v>0</v>
      </c>
      <c r="G1509" s="2">
        <f t="shared" si="34"/>
        <v>288.68819999999999</v>
      </c>
      <c r="H1509" s="2">
        <f t="shared" si="35"/>
        <v>5.9999999999490683E-2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61523.72</v>
      </c>
      <c r="D1510" s="1">
        <v>0</v>
      </c>
      <c r="E1510" s="1">
        <v>0</v>
      </c>
      <c r="F1510" s="1">
        <v>0</v>
      </c>
      <c r="G1510" s="2">
        <f t="shared" si="34"/>
        <v>1907.23532</v>
      </c>
      <c r="H1510" s="2">
        <f t="shared" si="35"/>
        <v>0.27999999999883585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170427.99</v>
      </c>
      <c r="D1517" s="1">
        <v>0</v>
      </c>
      <c r="E1517" s="1">
        <v>0</v>
      </c>
      <c r="F1517" s="1">
        <v>0</v>
      </c>
      <c r="G1517" s="2">
        <f t="shared" si="34"/>
        <v>6476.2636199999997</v>
      </c>
      <c r="H1517" s="2">
        <f t="shared" si="35"/>
        <v>1.0000000009313226E-2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170427.99</v>
      </c>
      <c r="D1576" s="1">
        <v>0</v>
      </c>
      <c r="E1576" s="1">
        <v>0</v>
      </c>
      <c r="F1576" s="1">
        <v>0</v>
      </c>
      <c r="G1576" s="2">
        <f t="shared" si="34"/>
        <v>16531.515029999999</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157306.06</v>
      </c>
      <c r="D1578" s="1">
        <v>0</v>
      </c>
      <c r="E1578" s="1">
        <v>0</v>
      </c>
      <c r="F1578" s="1">
        <v>0</v>
      </c>
      <c r="G1578" s="2">
        <f t="shared" si="34"/>
        <v>15573.299940000001</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13121.93</v>
      </c>
      <c r="D1579" s="1">
        <v>0</v>
      </c>
      <c r="E1579" s="1">
        <v>0</v>
      </c>
      <c r="F1579" s="1">
        <v>0</v>
      </c>
      <c r="G1579" s="2">
        <f t="shared" si="34"/>
        <v>1312.1930000000002</v>
      </c>
      <c r="H1579" s="2">
        <f t="shared" si="35"/>
        <v>6.9999999999708962E-2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13140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1607649.5799999998</v>
      </c>
      <c r="I16" s="170">
        <f>'PR-RAS'!E6</f>
        <v>2005059.04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1594241.23</v>
      </c>
      <c r="I17" s="170">
        <f>'PR-RAS'!E151</f>
        <v>1929322.0500000003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25163.980000000272</v>
      </c>
      <c r="I19" s="171">
        <f>'PR-RAS'!E646</f>
        <v>24034.440000000195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610152.6</v>
      </c>
      <c r="I20" s="173">
        <f>BILANCA!E7</f>
        <v>675731.74999999988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120871.82999999999</v>
      </c>
      <c r="I21" s="175">
        <f>BILANCA!E68</f>
        <v>146434.51999999999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145994.84000000003</v>
      </c>
      <c r="I22" s="175">
        <f>BILANCA!E176</f>
        <v>170427.99000000002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585029.59</v>
      </c>
      <c r="I23" s="177">
        <f>BILANCA!E237</f>
        <v>651738.28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1623518.3199999998</v>
      </c>
      <c r="I27" s="175">
        <f>'RAS-funkcijski'!E114</f>
        <v>2003967.7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1623518.3199999998</v>
      </c>
      <c r="I28" s="179">
        <f>'RAS-funkcijski'!E141</f>
        <v>2003967.7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57560.57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57560.57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145994.84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170427.99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170427.99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4" zoomScaleNormal="100" workbookViewId="0">
      <selection activeCell="E624" sqref="E6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1607649.5799999998</v>
      </c>
      <c r="E6" s="51">
        <f>E7+E44+E50+E82+E106+E124+E133+E139</f>
        <v>2005059.04</v>
      </c>
      <c r="F6" s="52">
        <f t="shared" ref="F6:F131" si="0">IF(D6&lt;&gt;0,IF(E6/D6&gt;=100,"&gt;&gt;100",E6/D6*100),"-")</f>
        <v>124.71990568989544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1381541.3699999999</v>
      </c>
      <c r="E50" s="51">
        <f>E51+E54+E59+E62+E65+E68+E71+E74+E77</f>
        <v>1722663.57</v>
      </c>
      <c r="F50" s="52">
        <f t="shared" si="0"/>
        <v>124.69142129272612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1347545.8399999999</v>
      </c>
      <c r="E68" s="51">
        <f t="shared" si="15"/>
        <v>1684281.82</v>
      </c>
      <c r="F68" s="52">
        <f t="shared" si="0"/>
        <v>124.98883303294531</v>
      </c>
    </row>
    <row r="69" spans="1:6" ht="12.75" customHeight="1" x14ac:dyDescent="0.2">
      <c r="A69" s="53" t="s">
        <v>184</v>
      </c>
      <c r="B69" s="85" t="s">
        <v>185</v>
      </c>
      <c r="C69" s="50" t="s">
        <v>184</v>
      </c>
      <c r="D69" s="242">
        <v>1321939.6599999999</v>
      </c>
      <c r="E69" s="242">
        <v>1650456.33</v>
      </c>
      <c r="F69" s="52">
        <f t="shared" si="0"/>
        <v>124.8511093161393</v>
      </c>
    </row>
    <row r="70" spans="1:6" ht="24" x14ac:dyDescent="0.2">
      <c r="A70" s="53" t="s">
        <v>186</v>
      </c>
      <c r="B70" s="85" t="s">
        <v>187</v>
      </c>
      <c r="C70" s="50" t="s">
        <v>186</v>
      </c>
      <c r="D70" s="242">
        <v>25606.18</v>
      </c>
      <c r="E70" s="242">
        <v>33825.49</v>
      </c>
      <c r="F70" s="52">
        <f t="shared" si="0"/>
        <v>132.09893080498537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33995.53</v>
      </c>
      <c r="E77" s="51">
        <f t="shared" si="18"/>
        <v>38381.75</v>
      </c>
      <c r="F77" s="52">
        <f t="shared" si="0"/>
        <v>112.90234333749171</v>
      </c>
    </row>
    <row r="78" spans="1:6" ht="12.75" customHeight="1" x14ac:dyDescent="0.2">
      <c r="A78" s="53">
        <v>6391</v>
      </c>
      <c r="B78" s="85" t="s">
        <v>202</v>
      </c>
      <c r="C78" s="50" t="s">
        <v>203</v>
      </c>
      <c r="D78" s="242">
        <v>5099.33</v>
      </c>
      <c r="E78" s="242">
        <v>5757.26</v>
      </c>
      <c r="F78" s="52">
        <f t="shared" si="0"/>
        <v>112.90228324113167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28896.2</v>
      </c>
      <c r="E80" s="242">
        <v>32624.49</v>
      </c>
      <c r="F80" s="52">
        <f t="shared" si="0"/>
        <v>112.90235394273296</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0.09</v>
      </c>
      <c r="F82" s="52" t="str">
        <f t="shared" si="0"/>
        <v>-</v>
      </c>
    </row>
    <row r="83" spans="1:6" ht="12.75" customHeight="1" x14ac:dyDescent="0.2">
      <c r="A83" s="53">
        <v>641</v>
      </c>
      <c r="B83" s="85" t="s">
        <v>212</v>
      </c>
      <c r="C83" s="50" t="s">
        <v>213</v>
      </c>
      <c r="D83" s="51">
        <f t="shared" ref="D83:E83" si="20">SUM(D84:D90)</f>
        <v>0</v>
      </c>
      <c r="E83" s="51">
        <f t="shared" si="20"/>
        <v>0.09</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0.09</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6457.7</v>
      </c>
      <c r="E106" s="51">
        <f t="shared" si="23"/>
        <v>8022.9</v>
      </c>
      <c r="F106" s="52">
        <f t="shared" si="0"/>
        <v>124.23773170014091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6457.7</v>
      </c>
      <c r="E112" s="51">
        <f t="shared" si="25"/>
        <v>8022.9</v>
      </c>
      <c r="F112" s="52">
        <f t="shared" si="0"/>
        <v>124.23773170014091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6457.7</v>
      </c>
      <c r="E117" s="242">
        <v>8022.9</v>
      </c>
      <c r="F117" s="52">
        <f t="shared" si="0"/>
        <v>124.23773170014091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2670</v>
      </c>
      <c r="E124" s="51">
        <f t="shared" si="27"/>
        <v>4610.63</v>
      </c>
      <c r="F124" s="52">
        <f t="shared" si="0"/>
        <v>172.68277153558054</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2670</v>
      </c>
      <c r="E128" s="51">
        <f t="shared" si="29"/>
        <v>4610.63</v>
      </c>
      <c r="F128" s="52">
        <f t="shared" si="0"/>
        <v>172.68277153558054</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2670</v>
      </c>
      <c r="E130" s="242">
        <v>4610.63</v>
      </c>
      <c r="F130" s="52">
        <f t="shared" si="0"/>
        <v>172.68277153558054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216980.51</v>
      </c>
      <c r="E133" s="51">
        <f t="shared" si="30"/>
        <v>269761.84999999998</v>
      </c>
      <c r="F133" s="52">
        <f t="shared" ref="F133:F223" si="31">IF(D133&lt;&gt;0,IF(E133/D133&gt;=100,"&gt;&gt;100",E133/D133*100),"-")</f>
        <v>124.32538295720661</v>
      </c>
    </row>
    <row r="134" spans="1:6" ht="24" x14ac:dyDescent="0.2">
      <c r="A134" s="53">
        <v>671</v>
      </c>
      <c r="B134" s="232" t="s">
        <v>314</v>
      </c>
      <c r="C134" s="50" t="s">
        <v>315</v>
      </c>
      <c r="D134" s="51">
        <f t="shared" ref="D134:E134" si="32">SUM(D135:D137)</f>
        <v>216980.51</v>
      </c>
      <c r="E134" s="51">
        <f t="shared" si="32"/>
        <v>269761.84999999998</v>
      </c>
      <c r="F134" s="52">
        <f t="shared" si="31"/>
        <v>124.32538295720661</v>
      </c>
    </row>
    <row r="135" spans="1:6" ht="12.75" customHeight="1" x14ac:dyDescent="0.2">
      <c r="A135" s="53">
        <v>6711</v>
      </c>
      <c r="B135" s="85" t="s">
        <v>316</v>
      </c>
      <c r="C135" s="50" t="s">
        <v>317</v>
      </c>
      <c r="D135" s="242">
        <v>216980.51</v>
      </c>
      <c r="E135" s="242">
        <v>269761.84999999998</v>
      </c>
      <c r="F135" s="52">
        <f t="shared" si="31"/>
        <v>124.32538295720661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1594241.23</v>
      </c>
      <c r="E151" s="51">
        <f t="shared" si="35"/>
        <v>1929322.0500000003</v>
      </c>
      <c r="F151" s="52">
        <f t="shared" si="31"/>
        <v>121.0182006144704</v>
      </c>
    </row>
    <row r="152" spans="1:6" ht="12.75" customHeight="1" x14ac:dyDescent="0.2">
      <c r="A152" s="53">
        <v>31</v>
      </c>
      <c r="B152" s="85" t="s">
        <v>349</v>
      </c>
      <c r="C152" s="50" t="s">
        <v>35</v>
      </c>
      <c r="D152" s="51">
        <f t="shared" ref="D152:E152" si="36">D153+D158+D159</f>
        <v>1199551.21</v>
      </c>
      <c r="E152" s="51">
        <f t="shared" si="36"/>
        <v>1504165.6600000001</v>
      </c>
      <c r="F152" s="52">
        <f t="shared" si="31"/>
        <v>125.39403465734492</v>
      </c>
    </row>
    <row r="153" spans="1:6" ht="12.75" customHeight="1" x14ac:dyDescent="0.2">
      <c r="A153" s="53">
        <v>311</v>
      </c>
      <c r="B153" s="85" t="s">
        <v>350</v>
      </c>
      <c r="C153" s="50" t="s">
        <v>351</v>
      </c>
      <c r="D153" s="51">
        <f t="shared" ref="D153:E153" si="37">SUM(D154:D157)</f>
        <v>985170.75</v>
      </c>
      <c r="E153" s="51">
        <f t="shared" si="37"/>
        <v>1243468.1300000001</v>
      </c>
      <c r="F153" s="52">
        <f t="shared" si="31"/>
        <v>126.21853927352188</v>
      </c>
    </row>
    <row r="154" spans="1:6" ht="12.75" customHeight="1" x14ac:dyDescent="0.2">
      <c r="A154" s="53">
        <v>3111</v>
      </c>
      <c r="B154" s="85" t="s">
        <v>352</v>
      </c>
      <c r="C154" s="50" t="s">
        <v>353</v>
      </c>
      <c r="D154" s="242">
        <v>963294.67</v>
      </c>
      <c r="E154" s="242">
        <v>1211499.1200000001</v>
      </c>
      <c r="F154" s="52">
        <f t="shared" si="31"/>
        <v>125.76620194524695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21876.080000000002</v>
      </c>
      <c r="E157" s="242">
        <v>31969.01</v>
      </c>
      <c r="F157" s="52">
        <f t="shared" si="31"/>
        <v>146.13683073018564</v>
      </c>
    </row>
    <row r="158" spans="1:6" ht="12.75" customHeight="1" x14ac:dyDescent="0.2">
      <c r="A158" s="53">
        <v>312</v>
      </c>
      <c r="B158" s="85" t="s">
        <v>360</v>
      </c>
      <c r="C158" s="50" t="s">
        <v>361</v>
      </c>
      <c r="D158" s="242">
        <v>51703.61</v>
      </c>
      <c r="E158" s="242">
        <v>54354.06</v>
      </c>
      <c r="F158" s="52">
        <f t="shared" si="31"/>
        <v>105.12623780041663</v>
      </c>
    </row>
    <row r="159" spans="1:6" ht="12.75" customHeight="1" x14ac:dyDescent="0.2">
      <c r="A159" s="53">
        <v>313</v>
      </c>
      <c r="B159" s="85" t="s">
        <v>362</v>
      </c>
      <c r="C159" s="50" t="s">
        <v>363</v>
      </c>
      <c r="D159" s="51">
        <f t="shared" ref="D159:E159" si="38">SUM(D160:D162)</f>
        <v>162676.85</v>
      </c>
      <c r="E159" s="51">
        <f t="shared" si="38"/>
        <v>206343.47</v>
      </c>
      <c r="F159" s="52">
        <f t="shared" si="31"/>
        <v>126.84255319672097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162676.85</v>
      </c>
      <c r="E161" s="242">
        <v>206343.47</v>
      </c>
      <c r="F161" s="52">
        <f t="shared" si="31"/>
        <v>126.84255319672097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346488.44</v>
      </c>
      <c r="E163" s="51">
        <f t="shared" si="39"/>
        <v>367370.09</v>
      </c>
      <c r="F163" s="52">
        <f t="shared" si="31"/>
        <v>106.02665127875551</v>
      </c>
    </row>
    <row r="164" spans="1:6" ht="12.75" customHeight="1" x14ac:dyDescent="0.2">
      <c r="A164" s="53">
        <v>321</v>
      </c>
      <c r="B164" s="85" t="s">
        <v>371</v>
      </c>
      <c r="C164" s="50" t="s">
        <v>372</v>
      </c>
      <c r="D164" s="51">
        <f t="shared" ref="D164:E164" si="40">SUM(D165:D168)</f>
        <v>23905.82</v>
      </c>
      <c r="E164" s="51">
        <f t="shared" si="40"/>
        <v>25032.799999999999</v>
      </c>
      <c r="F164" s="52">
        <f t="shared" si="31"/>
        <v>104.71424950074919</v>
      </c>
    </row>
    <row r="165" spans="1:6" ht="12.75" customHeight="1" x14ac:dyDescent="0.2">
      <c r="A165" s="53">
        <v>3211</v>
      </c>
      <c r="B165" s="85" t="s">
        <v>373</v>
      </c>
      <c r="C165" s="50" t="s">
        <v>374</v>
      </c>
      <c r="D165" s="242">
        <v>3570.45</v>
      </c>
      <c r="E165" s="242">
        <v>3563.14</v>
      </c>
      <c r="F165" s="52">
        <f t="shared" si="31"/>
        <v>99.795263902309244</v>
      </c>
    </row>
    <row r="166" spans="1:6" ht="12.75" customHeight="1" x14ac:dyDescent="0.2">
      <c r="A166" s="53">
        <v>3212</v>
      </c>
      <c r="B166" s="85" t="s">
        <v>375</v>
      </c>
      <c r="C166" s="50" t="s">
        <v>376</v>
      </c>
      <c r="D166" s="242">
        <v>20050.37</v>
      </c>
      <c r="E166" s="242">
        <v>21334.66</v>
      </c>
      <c r="F166" s="52">
        <f t="shared" si="31"/>
        <v>106.40531820609796</v>
      </c>
    </row>
    <row r="167" spans="1:6" ht="12.75" customHeight="1" x14ac:dyDescent="0.2">
      <c r="A167" s="53">
        <v>3213</v>
      </c>
      <c r="B167" s="85" t="s">
        <v>377</v>
      </c>
      <c r="C167" s="50" t="s">
        <v>378</v>
      </c>
      <c r="D167" s="242">
        <v>85</v>
      </c>
      <c r="E167" s="242">
        <v>135</v>
      </c>
      <c r="F167" s="52">
        <f t="shared" si="31"/>
        <v>158.8235294117647</v>
      </c>
    </row>
    <row r="168" spans="1:6" ht="12.75" customHeight="1" x14ac:dyDescent="0.2">
      <c r="A168" s="53">
        <v>3214</v>
      </c>
      <c r="B168" s="85" t="s">
        <v>379</v>
      </c>
      <c r="C168" s="50" t="s">
        <v>380</v>
      </c>
      <c r="D168" s="242">
        <v>200</v>
      </c>
      <c r="E168" s="242">
        <v>0</v>
      </c>
      <c r="F168" s="52">
        <f t="shared" si="31"/>
        <v>0</v>
      </c>
    </row>
    <row r="169" spans="1:6" ht="12.75" customHeight="1" x14ac:dyDescent="0.2">
      <c r="A169" s="53">
        <v>322</v>
      </c>
      <c r="B169" s="85" t="s">
        <v>381</v>
      </c>
      <c r="C169" s="50" t="s">
        <v>382</v>
      </c>
      <c r="D169" s="51">
        <f t="shared" ref="D169:E169" si="41">SUM(D170:D176)</f>
        <v>156601.34999999998</v>
      </c>
      <c r="E169" s="51">
        <f t="shared" si="41"/>
        <v>150147.5</v>
      </c>
      <c r="F169" s="52">
        <f t="shared" si="31"/>
        <v>95.878803088223705</v>
      </c>
    </row>
    <row r="170" spans="1:6" ht="12.75" customHeight="1" x14ac:dyDescent="0.2">
      <c r="A170" s="53">
        <v>3221</v>
      </c>
      <c r="B170" s="85" t="s">
        <v>383</v>
      </c>
      <c r="C170" s="50" t="s">
        <v>384</v>
      </c>
      <c r="D170" s="242">
        <v>15146.75</v>
      </c>
      <c r="E170" s="242">
        <v>12903.67</v>
      </c>
      <c r="F170" s="52">
        <f t="shared" si="31"/>
        <v>85.191014574083539</v>
      </c>
    </row>
    <row r="171" spans="1:6" ht="12.75" customHeight="1" x14ac:dyDescent="0.2">
      <c r="A171" s="53">
        <v>3222</v>
      </c>
      <c r="B171" s="85" t="s">
        <v>385</v>
      </c>
      <c r="C171" s="50" t="s">
        <v>386</v>
      </c>
      <c r="D171" s="242">
        <v>118953.3</v>
      </c>
      <c r="E171" s="242">
        <v>117275.7</v>
      </c>
      <c r="F171" s="52">
        <f t="shared" si="31"/>
        <v>98.589698646443608</v>
      </c>
    </row>
    <row r="172" spans="1:6" ht="12.75" customHeight="1" x14ac:dyDescent="0.2">
      <c r="A172" s="53">
        <v>3223</v>
      </c>
      <c r="B172" s="85" t="s">
        <v>387</v>
      </c>
      <c r="C172" s="50" t="s">
        <v>388</v>
      </c>
      <c r="D172" s="242">
        <v>16645</v>
      </c>
      <c r="E172" s="242">
        <v>14426.65</v>
      </c>
      <c r="F172" s="52">
        <f t="shared" si="31"/>
        <v>86.672574346650649</v>
      </c>
    </row>
    <row r="173" spans="1:6" ht="12.75" customHeight="1" x14ac:dyDescent="0.2">
      <c r="A173" s="53">
        <v>3224</v>
      </c>
      <c r="B173" s="85" t="s">
        <v>389</v>
      </c>
      <c r="C173" s="50" t="s">
        <v>390</v>
      </c>
      <c r="D173" s="242">
        <v>2761.12</v>
      </c>
      <c r="E173" s="242">
        <v>2724.42</v>
      </c>
      <c r="F173" s="52">
        <f t="shared" si="31"/>
        <v>98.670829228718787</v>
      </c>
    </row>
    <row r="174" spans="1:6" ht="12.75" customHeight="1" x14ac:dyDescent="0.2">
      <c r="A174" s="53">
        <v>3225</v>
      </c>
      <c r="B174" s="85" t="s">
        <v>391</v>
      </c>
      <c r="C174" s="50" t="s">
        <v>392</v>
      </c>
      <c r="D174" s="242">
        <v>2413.2800000000002</v>
      </c>
      <c r="E174" s="242">
        <v>2530.16</v>
      </c>
      <c r="F174" s="52">
        <f t="shared" si="31"/>
        <v>104.84320095471722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681.9</v>
      </c>
      <c r="E176" s="242">
        <v>286.89999999999998</v>
      </c>
      <c r="F176" s="52">
        <f t="shared" si="31"/>
        <v>42.073617832526757</v>
      </c>
    </row>
    <row r="177" spans="1:6" ht="12.75" customHeight="1" x14ac:dyDescent="0.2">
      <c r="A177" s="53">
        <v>323</v>
      </c>
      <c r="B177" s="85" t="s">
        <v>397</v>
      </c>
      <c r="C177" s="50" t="s">
        <v>398</v>
      </c>
      <c r="D177" s="51">
        <f t="shared" ref="D177:E177" si="42">SUM(D178:D186)</f>
        <v>159196.99</v>
      </c>
      <c r="E177" s="51">
        <f t="shared" si="42"/>
        <v>184292.21000000002</v>
      </c>
      <c r="F177" s="52">
        <f t="shared" si="31"/>
        <v>115.76362718918243</v>
      </c>
    </row>
    <row r="178" spans="1:6" ht="12.75" customHeight="1" x14ac:dyDescent="0.2">
      <c r="A178" s="53">
        <v>3231</v>
      </c>
      <c r="B178" s="85" t="s">
        <v>399</v>
      </c>
      <c r="C178" s="50" t="s">
        <v>400</v>
      </c>
      <c r="D178" s="242">
        <v>127262.74</v>
      </c>
      <c r="E178" s="242">
        <v>122867.44</v>
      </c>
      <c r="F178" s="52">
        <f t="shared" si="31"/>
        <v>96.5462789815778</v>
      </c>
    </row>
    <row r="179" spans="1:6" ht="12.75" customHeight="1" x14ac:dyDescent="0.2">
      <c r="A179" s="53">
        <v>3232</v>
      </c>
      <c r="B179" s="85" t="s">
        <v>401</v>
      </c>
      <c r="C179" s="50" t="s">
        <v>402</v>
      </c>
      <c r="D179" s="242">
        <v>14090.25</v>
      </c>
      <c r="E179" s="242">
        <v>40166.26</v>
      </c>
      <c r="F179" s="52">
        <f t="shared" si="31"/>
        <v>285.06421106793709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10397.15</v>
      </c>
      <c r="E181" s="242">
        <v>11099.06</v>
      </c>
      <c r="F181" s="52">
        <f t="shared" si="31"/>
        <v>106.75098464483055</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1114.8900000000001</v>
      </c>
      <c r="E183" s="242">
        <v>3737.6</v>
      </c>
      <c r="F183" s="52">
        <f t="shared" si="31"/>
        <v>335.24383571473413</v>
      </c>
    </row>
    <row r="184" spans="1:6" ht="12.75" customHeight="1" x14ac:dyDescent="0.2">
      <c r="A184" s="53">
        <v>3237</v>
      </c>
      <c r="B184" s="85" t="s">
        <v>411</v>
      </c>
      <c r="C184" s="50" t="s">
        <v>412</v>
      </c>
      <c r="D184" s="242">
        <v>0</v>
      </c>
      <c r="E184" s="242"/>
      <c r="F184" s="52" t="str">
        <f t="shared" si="31"/>
        <v>-</v>
      </c>
    </row>
    <row r="185" spans="1:6" ht="12.75" customHeight="1" x14ac:dyDescent="0.2">
      <c r="A185" s="53">
        <v>3238</v>
      </c>
      <c r="B185" s="85" t="s">
        <v>413</v>
      </c>
      <c r="C185" s="50" t="s">
        <v>414</v>
      </c>
      <c r="D185" s="242">
        <v>3256.63</v>
      </c>
      <c r="E185" s="242">
        <v>3512.88</v>
      </c>
      <c r="F185" s="52">
        <f t="shared" si="31"/>
        <v>107.8685635150447</v>
      </c>
    </row>
    <row r="186" spans="1:6" ht="12.75" customHeight="1" x14ac:dyDescent="0.2">
      <c r="A186" s="53">
        <v>3239</v>
      </c>
      <c r="B186" s="85" t="s">
        <v>415</v>
      </c>
      <c r="C186" s="50" t="s">
        <v>416</v>
      </c>
      <c r="D186" s="242">
        <v>3075.33</v>
      </c>
      <c r="E186" s="242">
        <v>2908.97</v>
      </c>
      <c r="F186" s="52">
        <f t="shared" si="31"/>
        <v>94.590499230976832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6784.2800000000007</v>
      </c>
      <c r="E188" s="51">
        <f t="shared" si="43"/>
        <v>7897.58</v>
      </c>
      <c r="F188" s="52">
        <f t="shared" si="31"/>
        <v>116.40999487049473</v>
      </c>
    </row>
    <row r="189" spans="1:6" ht="12.75" customHeight="1" x14ac:dyDescent="0.2">
      <c r="A189" s="53">
        <v>3291</v>
      </c>
      <c r="B189" s="232" t="s">
        <v>421</v>
      </c>
      <c r="C189" s="50" t="s">
        <v>422</v>
      </c>
      <c r="D189" s="242">
        <v>0</v>
      </c>
      <c r="E189" s="242">
        <v>200</v>
      </c>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3644.13</v>
      </c>
      <c r="E193" s="242">
        <v>4175.09</v>
      </c>
      <c r="F193" s="52">
        <f t="shared" si="31"/>
        <v>114.570281521241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3140.15</v>
      </c>
      <c r="E195" s="242">
        <v>3522.49</v>
      </c>
      <c r="F195" s="52">
        <f t="shared" si="31"/>
        <v>112.17585147206344</v>
      </c>
    </row>
    <row r="196" spans="1:6" ht="12.75" customHeight="1" x14ac:dyDescent="0.2">
      <c r="A196" s="53">
        <v>34</v>
      </c>
      <c r="B196" s="232" t="s">
        <v>435</v>
      </c>
      <c r="C196" s="50" t="s">
        <v>436</v>
      </c>
      <c r="D196" s="51">
        <f t="shared" ref="D196:E196" si="44">D197+D202+D210</f>
        <v>4824.78</v>
      </c>
      <c r="E196" s="51">
        <f t="shared" si="44"/>
        <v>4320.3099999999995</v>
      </c>
      <c r="F196" s="52">
        <f t="shared" si="31"/>
        <v>89.544186470678454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4824.78</v>
      </c>
      <c r="E210" s="51">
        <f t="shared" si="47"/>
        <v>4320.3099999999995</v>
      </c>
      <c r="F210" s="52">
        <f t="shared" si="31"/>
        <v>89.544186470678454</v>
      </c>
    </row>
    <row r="211" spans="1:6" ht="12.75" customHeight="1" x14ac:dyDescent="0.2">
      <c r="A211" s="53">
        <v>3431</v>
      </c>
      <c r="B211" s="232" t="s">
        <v>465</v>
      </c>
      <c r="C211" s="50" t="s">
        <v>466</v>
      </c>
      <c r="D211" s="242">
        <v>583.09</v>
      </c>
      <c r="E211" s="242">
        <v>627.59</v>
      </c>
      <c r="F211" s="52">
        <f t="shared" si="31"/>
        <v>107.63175496064072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4241.6899999999996</v>
      </c>
      <c r="E213" s="242">
        <v>3692.72</v>
      </c>
      <c r="F213" s="52">
        <f t="shared" si="31"/>
        <v>87.057752923952478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42186.46</v>
      </c>
      <c r="E252" s="51">
        <f t="shared" si="63"/>
        <v>52256.02</v>
      </c>
      <c r="F252" s="52">
        <f t="shared" ref="F252:F258" si="64">IF(D252&lt;&gt;0,IF(E252/D252&gt;=100,"&gt;&gt;100",E252/D252*100),"-")</f>
        <v>123.8691750860347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42186.46</v>
      </c>
      <c r="E259" s="51">
        <f t="shared" si="66"/>
        <v>52256.02</v>
      </c>
      <c r="F259" s="52">
        <f t="shared" ref="F259:F262" si="67">IF(D259&lt;&gt;0,IF(E259/D259&gt;=100,"&gt;&gt;100",E259/D259*100),"-")</f>
        <v>123.8691750860347</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42186.46</v>
      </c>
      <c r="E261" s="242">
        <v>52256.02</v>
      </c>
      <c r="F261" s="52">
        <f t="shared" si="67"/>
        <v>123.8691750860347</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1190.3399999999999</v>
      </c>
      <c r="E263" s="51">
        <f t="shared" si="68"/>
        <v>1209.97</v>
      </c>
      <c r="F263" s="52">
        <f t="shared" ref="F263:F267" si="69">IF(D263&lt;&gt;0,IF(E263/D263&gt;=100,"&gt;&gt;100",E263/D263*100),"-")</f>
        <v>101.6491086580305</v>
      </c>
    </row>
    <row r="264" spans="1:6" ht="12.75" customHeight="1" x14ac:dyDescent="0.2">
      <c r="A264" s="53">
        <v>381</v>
      </c>
      <c r="B264" s="85" t="s">
        <v>567</v>
      </c>
      <c r="C264" s="50" t="s">
        <v>568</v>
      </c>
      <c r="D264" s="51">
        <f t="shared" ref="D264:E264" si="70">SUM(D265:D267)</f>
        <v>1190.3399999999999</v>
      </c>
      <c r="E264" s="51">
        <f t="shared" si="70"/>
        <v>1209.97</v>
      </c>
      <c r="F264" s="52">
        <f t="shared" si="69"/>
        <v>101.6491086580305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1190.3399999999999</v>
      </c>
      <c r="E266" s="242">
        <v>1209.97</v>
      </c>
      <c r="F266" s="52">
        <f t="shared" si="69"/>
        <v>101.6491086580305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1594241.23</v>
      </c>
      <c r="E289" s="51">
        <f t="shared" si="79"/>
        <v>1929322.0500000003</v>
      </c>
      <c r="F289" s="52">
        <f t="shared" si="76"/>
        <v>121.0182006144704</v>
      </c>
    </row>
    <row r="290" spans="1:6" ht="12.75" customHeight="1" x14ac:dyDescent="0.2">
      <c r="A290" s="53" t="s">
        <v>608</v>
      </c>
      <c r="B290" s="85" t="s">
        <v>619</v>
      </c>
      <c r="C290" s="50" t="s">
        <v>620</v>
      </c>
      <c r="D290" s="51">
        <f>IF(D6&gt;=D289,D6-D289,0)</f>
        <v>13408.34999999986</v>
      </c>
      <c r="E290" s="51">
        <f>IF(E6&gt;=E289,E6-E289,0)</f>
        <v>75736.989999999758</v>
      </c>
      <c r="F290" s="52">
        <f t="shared" si="76"/>
        <v>564.84944083351456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9333.44</v>
      </c>
      <c r="E293" s="242">
        <v>25163.98</v>
      </c>
      <c r="F293" s="52">
        <f t="shared" si="76"/>
        <v>269.61099016011241</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38.200000000000003</v>
      </c>
      <c r="E298" s="51">
        <f t="shared" si="80"/>
        <v>38.200000000000003</v>
      </c>
      <c r="F298" s="52">
        <f t="shared" ref="F298:F418" si="81">IF(D298&lt;&gt;0,IF(E298/D298&gt;=100,"&gt;&gt;100",E298/D298*100),"-")</f>
        <v>100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38.200000000000003</v>
      </c>
      <c r="E311" s="51">
        <f t="shared" si="85"/>
        <v>38.200000000000003</v>
      </c>
      <c r="F311" s="52">
        <f t="shared" si="81"/>
        <v>100</v>
      </c>
    </row>
    <row r="312" spans="1:6" ht="12.75" customHeight="1" x14ac:dyDescent="0.2">
      <c r="A312" s="53">
        <v>721</v>
      </c>
      <c r="B312" s="85" t="s">
        <v>662</v>
      </c>
      <c r="C312" s="50" t="s">
        <v>663</v>
      </c>
      <c r="D312" s="51">
        <f t="shared" ref="D312:E312" si="86">SUM(D313:D316)</f>
        <v>38.200000000000003</v>
      </c>
      <c r="E312" s="51">
        <f t="shared" si="86"/>
        <v>38.200000000000003</v>
      </c>
      <c r="F312" s="52">
        <f t="shared" si="81"/>
        <v>100</v>
      </c>
    </row>
    <row r="313" spans="1:6" ht="12.75" customHeight="1" x14ac:dyDescent="0.2">
      <c r="A313" s="53">
        <v>7211</v>
      </c>
      <c r="B313" s="85" t="s">
        <v>664</v>
      </c>
      <c r="C313" s="50" t="s">
        <v>665</v>
      </c>
      <c r="D313" s="242">
        <v>38.200000000000003</v>
      </c>
      <c r="E313" s="242">
        <v>38.200000000000003</v>
      </c>
      <c r="F313" s="52">
        <f t="shared" si="81"/>
        <v>100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29277.09</v>
      </c>
      <c r="E350" s="51">
        <f t="shared" si="95"/>
        <v>74645.650000000009</v>
      </c>
      <c r="F350" s="52">
        <f t="shared" si="81"/>
        <v>254.96266876250343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29277.09</v>
      </c>
      <c r="E363" s="51">
        <f t="shared" si="99"/>
        <v>56326.020000000004</v>
      </c>
      <c r="F363" s="52">
        <f t="shared" si="81"/>
        <v>192.38940755382453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2212.5</v>
      </c>
      <c r="E369" s="51">
        <f t="shared" si="101"/>
        <v>21053.13</v>
      </c>
      <c r="F369" s="52">
        <f t="shared" si="81"/>
        <v>951.55389830508477</v>
      </c>
    </row>
    <row r="370" spans="1:6" ht="12.75" customHeight="1" x14ac:dyDescent="0.2">
      <c r="A370" s="53">
        <v>4221</v>
      </c>
      <c r="B370" s="85" t="s">
        <v>674</v>
      </c>
      <c r="C370" s="50" t="s">
        <v>766</v>
      </c>
      <c r="D370" s="242">
        <v>0</v>
      </c>
      <c r="E370" s="242">
        <v>6253.13</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2212.5</v>
      </c>
      <c r="E372" s="242">
        <v>14800</v>
      </c>
      <c r="F372" s="52">
        <f t="shared" si="81"/>
        <v>668.92655367231635</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27064.59</v>
      </c>
      <c r="E383" s="51">
        <f t="shared" si="103"/>
        <v>35272.89</v>
      </c>
      <c r="F383" s="52">
        <f t="shared" si="81"/>
        <v>130.32855845959611</v>
      </c>
    </row>
    <row r="384" spans="1:6" ht="12.75" customHeight="1" x14ac:dyDescent="0.2">
      <c r="A384" s="53">
        <v>4241</v>
      </c>
      <c r="B384" s="85" t="s">
        <v>783</v>
      </c>
      <c r="C384" s="50" t="s">
        <v>784</v>
      </c>
      <c r="D384" s="242">
        <v>27064.59</v>
      </c>
      <c r="E384" s="242">
        <v>35272.89</v>
      </c>
      <c r="F384" s="52">
        <f t="shared" si="81"/>
        <v>130.32855845959611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18319.63</v>
      </c>
      <c r="F402" s="52" t="str">
        <f t="shared" si="81"/>
        <v>-</v>
      </c>
    </row>
    <row r="403" spans="1:6" ht="12.75" customHeight="1" x14ac:dyDescent="0.2">
      <c r="A403" s="53">
        <v>451</v>
      </c>
      <c r="B403" s="85" t="s">
        <v>811</v>
      </c>
      <c r="C403" s="50" t="s">
        <v>812</v>
      </c>
      <c r="D403" s="242">
        <v>0</v>
      </c>
      <c r="E403" s="242">
        <v>18319.63</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29238.89</v>
      </c>
      <c r="E408" s="51">
        <f t="shared" si="111"/>
        <v>74607.450000000012</v>
      </c>
      <c r="F408" s="52">
        <f t="shared" si="81"/>
        <v>255.16512425745304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1607687.7799999998</v>
      </c>
      <c r="E412" s="51">
        <f>E6+E298</f>
        <v>2005097.24</v>
      </c>
      <c r="F412" s="52">
        <f t="shared" si="81"/>
        <v>124.71931832435774</v>
      </c>
    </row>
    <row r="413" spans="1:6" ht="12.75" customHeight="1" x14ac:dyDescent="0.2">
      <c r="A413" s="53" t="s">
        <v>608</v>
      </c>
      <c r="B413" s="85" t="s">
        <v>831</v>
      </c>
      <c r="C413" s="50" t="s">
        <v>832</v>
      </c>
      <c r="D413" s="51">
        <f t="shared" ref="D413:E413" si="112">D289+D350</f>
        <v>1623518.32</v>
      </c>
      <c r="E413" s="51">
        <f t="shared" si="112"/>
        <v>2003967.7000000002</v>
      </c>
      <c r="F413" s="52">
        <f t="shared" si="81"/>
        <v>123.43363640023478</v>
      </c>
    </row>
    <row r="414" spans="1:6" ht="12.75" customHeight="1" x14ac:dyDescent="0.2">
      <c r="A414" s="53" t="s">
        <v>608</v>
      </c>
      <c r="B414" s="85" t="s">
        <v>833</v>
      </c>
      <c r="C414" s="50" t="s">
        <v>834</v>
      </c>
      <c r="D414" s="51">
        <f t="shared" ref="D414:E414" si="113">IF(D412&gt;=D413,D412-D413,0)</f>
        <v>0</v>
      </c>
      <c r="E414" s="51">
        <f t="shared" si="113"/>
        <v>1129.5399999998044</v>
      </c>
      <c r="F414" s="52" t="str">
        <f t="shared" si="81"/>
        <v>-</v>
      </c>
    </row>
    <row r="415" spans="1:6" ht="12.75" customHeight="1" x14ac:dyDescent="0.2">
      <c r="A415" s="53" t="s">
        <v>608</v>
      </c>
      <c r="B415" s="85" t="s">
        <v>835</v>
      </c>
      <c r="C415" s="50" t="s">
        <v>836</v>
      </c>
      <c r="D415" s="51">
        <f t="shared" ref="D415:E415" si="114">IF(D413&gt;=D412,D413-D412,0)</f>
        <v>15830.54000000027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9333.44</v>
      </c>
      <c r="E417" s="51">
        <f t="shared" si="116"/>
        <v>25163.98</v>
      </c>
      <c r="F417" s="52">
        <f t="shared" si="81"/>
        <v>269.61099016011241</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1607687.7799999998</v>
      </c>
      <c r="E639" s="51">
        <f t="shared" si="180"/>
        <v>2005097.24</v>
      </c>
      <c r="F639" s="52">
        <f t="shared" si="119"/>
        <v>124.71931832435774</v>
      </c>
    </row>
    <row r="640" spans="1:6" ht="12.75" customHeight="1" x14ac:dyDescent="0.2">
      <c r="A640" s="53" t="s">
        <v>608</v>
      </c>
      <c r="B640" s="85" t="s">
        <v>1277</v>
      </c>
      <c r="C640" s="50" t="s">
        <v>1278</v>
      </c>
      <c r="D640" s="51">
        <f t="shared" ref="D640:E640" si="181">D413+D528</f>
        <v>1623518.32</v>
      </c>
      <c r="E640" s="51">
        <f t="shared" si="181"/>
        <v>2003967.7000000002</v>
      </c>
      <c r="F640" s="52">
        <f t="shared" si="119"/>
        <v>123.43363640023478</v>
      </c>
    </row>
    <row r="641" spans="1:6" ht="12.75" customHeight="1" x14ac:dyDescent="0.2">
      <c r="A641" s="53" t="s">
        <v>608</v>
      </c>
      <c r="B641" s="85" t="s">
        <v>1279</v>
      </c>
      <c r="C641" s="50" t="s">
        <v>1280</v>
      </c>
      <c r="D641" s="51">
        <f t="shared" ref="D641:E641" si="182">IF(D639&gt;=D640,D639-D640,0)</f>
        <v>0</v>
      </c>
      <c r="E641" s="51">
        <f t="shared" si="182"/>
        <v>1129.5399999998044</v>
      </c>
      <c r="F641" s="52" t="str">
        <f t="shared" si="119"/>
        <v>-</v>
      </c>
    </row>
    <row r="642" spans="1:6" ht="12.75" customHeight="1" x14ac:dyDescent="0.2">
      <c r="A642" s="53" t="s">
        <v>608</v>
      </c>
      <c r="B642" s="85" t="s">
        <v>1281</v>
      </c>
      <c r="C642" s="50" t="s">
        <v>1282</v>
      </c>
      <c r="D642" s="51">
        <f t="shared" ref="D642:E642" si="183">IF(D640&gt;=D639,D640-D639,0)</f>
        <v>15830.54000000027</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9333.44</v>
      </c>
      <c r="E644" s="51">
        <f t="shared" si="185"/>
        <v>25163.98</v>
      </c>
      <c r="F644" s="52">
        <f t="shared" si="119"/>
        <v>269.61099016011241</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25163.980000000272</v>
      </c>
      <c r="E646" s="51">
        <f t="shared" si="187"/>
        <v>24034.440000000195</v>
      </c>
      <c r="F646" s="52">
        <f t="shared" si="119"/>
        <v>95.511282396504583</v>
      </c>
    </row>
    <row r="647" spans="1:6" ht="24" x14ac:dyDescent="0.2">
      <c r="A647" s="55" t="s">
        <v>1291</v>
      </c>
      <c r="B647" s="233" t="s">
        <v>1292</v>
      </c>
      <c r="C647" s="56" t="s">
        <v>1291</v>
      </c>
      <c r="D647" s="243">
        <v>110426.43</v>
      </c>
      <c r="E647" s="243">
        <v>130298.34</v>
      </c>
      <c r="F647" s="57">
        <f t="shared" si="119"/>
        <v>117.99561029003655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4028.72</v>
      </c>
      <c r="E649" s="242">
        <v>1497.47</v>
      </c>
      <c r="F649" s="52">
        <f t="shared" ref="F649:F724" si="188">IF(D649&lt;&gt;0,IF(E649/D649&gt;=100,"&gt;&gt;100",E649/D649*100),"-")</f>
        <v>37.169870331023262</v>
      </c>
    </row>
    <row r="650" spans="1:6" ht="12.75" customHeight="1" x14ac:dyDescent="0.2">
      <c r="A650" s="53" t="s">
        <v>1296</v>
      </c>
      <c r="B650" s="85" t="s">
        <v>1297</v>
      </c>
      <c r="C650" s="50" t="s">
        <v>1296</v>
      </c>
      <c r="D650" s="242">
        <v>474693.57</v>
      </c>
      <c r="E650" s="242">
        <v>593891.67000000004</v>
      </c>
      <c r="F650" s="52">
        <f t="shared" si="188"/>
        <v>125.1105360453903</v>
      </c>
    </row>
    <row r="651" spans="1:6" ht="12.75" customHeight="1" x14ac:dyDescent="0.2">
      <c r="A651" s="53" t="s">
        <v>1298</v>
      </c>
      <c r="B651" s="85" t="s">
        <v>1299</v>
      </c>
      <c r="C651" s="50" t="s">
        <v>1298</v>
      </c>
      <c r="D651" s="242">
        <v>477224.82</v>
      </c>
      <c r="E651" s="242">
        <v>588523.19999999995</v>
      </c>
      <c r="F651" s="52">
        <f t="shared" si="188"/>
        <v>123.32200156731159</v>
      </c>
    </row>
    <row r="652" spans="1:6" ht="24" x14ac:dyDescent="0.2">
      <c r="A652" s="53">
        <v>11</v>
      </c>
      <c r="B652" s="85" t="s">
        <v>1300</v>
      </c>
      <c r="C652" s="50" t="s">
        <v>1301</v>
      </c>
      <c r="D652" s="51">
        <f t="shared" ref="D652:E652" si="189">+D649+D650-D651</f>
        <v>1497.4699999999721</v>
      </c>
      <c r="E652" s="51">
        <f t="shared" si="189"/>
        <v>6865.9400000000605</v>
      </c>
      <c r="F652" s="52">
        <f t="shared" si="188"/>
        <v>458.50267451102116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56</v>
      </c>
      <c r="E654" s="262">
        <v>55</v>
      </c>
      <c r="F654" s="52">
        <f t="shared" si="188"/>
        <v>98.214285714285708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50</v>
      </c>
      <c r="E656" s="262">
        <v>49</v>
      </c>
      <c r="F656" s="52">
        <f t="shared" si="188"/>
        <v>98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1321939.6599999999</v>
      </c>
      <c r="E675" s="242">
        <v>1650456.33</v>
      </c>
      <c r="F675" s="52">
        <f t="shared" si="188"/>
        <v>124.8511093161393</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25606.18</v>
      </c>
      <c r="E677" s="242">
        <v>33825.49</v>
      </c>
      <c r="F677" s="52">
        <f t="shared" si="188"/>
        <v>132.09893080498537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6457.7</v>
      </c>
      <c r="E710" s="242">
        <v>8022.9</v>
      </c>
      <c r="F710" s="52">
        <f t="shared" si="188"/>
        <v>124.23773170014091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2222.2399999999998</v>
      </c>
      <c r="E716" s="242">
        <v>0</v>
      </c>
      <c r="F716" s="52">
        <f t="shared" si="188"/>
        <v>0</v>
      </c>
    </row>
    <row r="717" spans="1:6" ht="12.75" customHeight="1" x14ac:dyDescent="0.2">
      <c r="A717" s="53">
        <v>31215</v>
      </c>
      <c r="B717" s="85" t="s">
        <v>1413</v>
      </c>
      <c r="C717" s="50" t="s">
        <v>1414</v>
      </c>
      <c r="D717" s="242">
        <v>0</v>
      </c>
      <c r="E717" s="242">
        <v>2207.1999999999998</v>
      </c>
      <c r="F717" s="52" t="str">
        <f t="shared" si="188"/>
        <v>-</v>
      </c>
    </row>
    <row r="718" spans="1:6" ht="12.75" customHeight="1" x14ac:dyDescent="0.2">
      <c r="A718" s="53">
        <v>32121</v>
      </c>
      <c r="B718" s="85" t="s">
        <v>1415</v>
      </c>
      <c r="C718" s="50" t="s">
        <v>1416</v>
      </c>
      <c r="D718" s="242">
        <v>20050.37</v>
      </c>
      <c r="E718" s="242">
        <v>21334.66</v>
      </c>
      <c r="F718" s="52">
        <f t="shared" si="188"/>
        <v>106.40531820609796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1114.8900000000001</v>
      </c>
      <c r="E720" s="242">
        <v>3737.6</v>
      </c>
      <c r="F720" s="52">
        <f t="shared" si="188"/>
        <v>335.24383571473413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v>200</v>
      </c>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42186.46</v>
      </c>
      <c r="E828" s="242">
        <v>52256.02</v>
      </c>
      <c r="F828" s="52">
        <f t="shared" si="190"/>
        <v>123.8691750860347</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731024.42999999993</v>
      </c>
      <c r="E6" s="229">
        <f t="shared" si="0"/>
        <v>822166.2699999999</v>
      </c>
      <c r="F6" s="230">
        <f t="shared" ref="F6:F260" si="1">IF(D6&gt;0,IF(E6/D6&gt;=100,"&gt;&gt;100",E6/D6*100),"-")</f>
        <v>112.46768729739989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610152.6</v>
      </c>
      <c r="E7" s="104">
        <f t="shared" si="2"/>
        <v>675731.74999999988</v>
      </c>
      <c r="F7" s="93">
        <f t="shared" si="1"/>
        <v>110.747991568011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127564.67</v>
      </c>
      <c r="E8" s="104">
        <f>E9+E10-E11</f>
        <v>127564.67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127564.67</v>
      </c>
      <c r="E9" s="247">
        <v>127564.67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482587.92999999993</v>
      </c>
      <c r="E12" s="104">
        <f t="shared" si="3"/>
        <v>548167.07999999984</v>
      </c>
      <c r="F12" s="93">
        <f t="shared" si="1"/>
        <v>113.58905723149768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382111.25</v>
      </c>
      <c r="E13" s="104">
        <f t="shared" si="4"/>
        <v>387948.90999999992</v>
      </c>
      <c r="F13" s="93">
        <f t="shared" si="1"/>
        <v>101.52773832228176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1038697.33</v>
      </c>
      <c r="E15" s="247">
        <v>1057016.96</v>
      </c>
      <c r="F15" s="93">
        <f t="shared" si="1"/>
        <v>101.76371205267274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656586.07999999996</v>
      </c>
      <c r="E18" s="247">
        <v>669068.05000000005</v>
      </c>
      <c r="F18" s="93">
        <f t="shared" si="1"/>
        <v>101.90104091149786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38428.04999999993</v>
      </c>
      <c r="E19" s="104">
        <f t="shared" si="5"/>
        <v>88503.429999999935</v>
      </c>
      <c r="F19" s="93">
        <f t="shared" si="1"/>
        <v>230.30944843675414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283033.59999999998</v>
      </c>
      <c r="E20" s="247">
        <v>346172.3</v>
      </c>
      <c r="F20" s="93">
        <f t="shared" si="1"/>
        <v>122.30784613558249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3327.41</v>
      </c>
      <c r="E21" s="247">
        <v>3327.41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10182.31</v>
      </c>
      <c r="E22" s="247">
        <v>24982.31</v>
      </c>
      <c r="F22" s="93">
        <f t="shared" si="1"/>
        <v>245.3501219271462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6117.23</v>
      </c>
      <c r="E26" s="247">
        <v>6117.23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264232.5</v>
      </c>
      <c r="E28" s="247">
        <v>292095.82</v>
      </c>
      <c r="F28" s="93">
        <f t="shared" si="1"/>
        <v>110.54500108805692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62048.630000000005</v>
      </c>
      <c r="E35" s="104">
        <f t="shared" si="7"/>
        <v>71714.74000000002</v>
      </c>
      <c r="F35" s="93">
        <f t="shared" si="1"/>
        <v>115.57828109984058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206898.77</v>
      </c>
      <c r="E36" s="247">
        <v>242171.06</v>
      </c>
      <c r="F36" s="93">
        <f t="shared" si="1"/>
        <v>117.04809071605405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258.29000000000002</v>
      </c>
      <c r="E37" s="247">
        <v>258.29000000000002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145108.43</v>
      </c>
      <c r="E40" s="247">
        <v>170714.61</v>
      </c>
      <c r="F40" s="93">
        <f t="shared" si="1"/>
        <v>117.64623874712173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87.64</v>
      </c>
      <c r="E42" s="247">
        <v>87.64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87.64</v>
      </c>
      <c r="E44" s="247">
        <v>87.64</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56797.48</v>
      </c>
      <c r="E54" s="247">
        <v>59327.64</v>
      </c>
      <c r="F54" s="93">
        <f t="shared" si="1"/>
        <v>104.45470468055977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56797.48</v>
      </c>
      <c r="E55" s="247">
        <v>59327.64</v>
      </c>
      <c r="F55" s="93">
        <f t="shared" si="1"/>
        <v>104.45470468055977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120871.82999999999</v>
      </c>
      <c r="E68" s="104">
        <f t="shared" si="13"/>
        <v>146434.51999999999</v>
      </c>
      <c r="F68" s="93">
        <f t="shared" si="1"/>
        <v>121.1485918596583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1497.47</v>
      </c>
      <c r="E69" s="104">
        <f t="shared" si="14"/>
        <v>6865.94</v>
      </c>
      <c r="F69" s="93">
        <f t="shared" si="1"/>
        <v>458.50267451100859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1497.47</v>
      </c>
      <c r="E70" s="104">
        <f t="shared" si="15"/>
        <v>6865.94</v>
      </c>
      <c r="F70" s="93">
        <f t="shared" si="1"/>
        <v>458.50267451100859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1497.47</v>
      </c>
      <c r="E72" s="247">
        <v>6865.94</v>
      </c>
      <c r="F72" s="93">
        <f t="shared" si="1"/>
        <v>458.50267451100859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8947.93</v>
      </c>
      <c r="E78" s="104">
        <f>E79+SUM(E82:E84)-E85+E86</f>
        <v>9270.24</v>
      </c>
      <c r="F78" s="93">
        <f t="shared" si="1"/>
        <v>103.60206215292251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483.78</v>
      </c>
      <c r="E84" s="247">
        <v>483.78</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8464.15</v>
      </c>
      <c r="E86" s="247">
        <v>8786.4599999999991</v>
      </c>
      <c r="F86" s="93">
        <f t="shared" si="1"/>
        <v>103.80794291216485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110426.43</v>
      </c>
      <c r="E170" s="104">
        <f t="shared" si="29"/>
        <v>130298.34</v>
      </c>
      <c r="F170" s="93">
        <f t="shared" si="1"/>
        <v>117.99561029003655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110426.43</v>
      </c>
      <c r="E173" s="247">
        <v>130298.34</v>
      </c>
      <c r="F173" s="93">
        <f t="shared" si="1"/>
        <v>117.99561029003655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731024.42999999993</v>
      </c>
      <c r="E175" s="104">
        <f t="shared" si="30"/>
        <v>822166.27</v>
      </c>
      <c r="F175" s="93">
        <f t="shared" si="1"/>
        <v>112.46768729739991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145994.84000000003</v>
      </c>
      <c r="E176" s="104">
        <f t="shared" si="31"/>
        <v>170427.99000000002</v>
      </c>
      <c r="F176" s="93">
        <f t="shared" si="1"/>
        <v>116.73562572485439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145994.84000000003</v>
      </c>
      <c r="E177" s="104">
        <f t="shared" si="32"/>
        <v>157306.06000000003</v>
      </c>
      <c r="F177" s="93">
        <f t="shared" si="1"/>
        <v>107.74768478118814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113336.24</v>
      </c>
      <c r="E178" s="247">
        <v>133937.69</v>
      </c>
      <c r="F178" s="93">
        <f t="shared" si="1"/>
        <v>118.17728380613298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27237.05</v>
      </c>
      <c r="E179" s="247">
        <v>20916.91</v>
      </c>
      <c r="F179" s="93">
        <f t="shared" si="1"/>
        <v>76.795798370234664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66.38</v>
      </c>
      <c r="E180" s="104">
        <f t="shared" si="33"/>
        <v>38.26</v>
      </c>
      <c r="F180" s="93">
        <f t="shared" si="1"/>
        <v>57.637842723711962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66.38</v>
      </c>
      <c r="E183" s="247">
        <v>38.26</v>
      </c>
      <c r="F183" s="93">
        <f t="shared" si="1"/>
        <v>57.637842723711962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5355.17</v>
      </c>
      <c r="E188" s="247">
        <v>2413.1999999999998</v>
      </c>
      <c r="F188" s="93">
        <f t="shared" si="1"/>
        <v>45.06299519903196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13121.93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585029.59</v>
      </c>
      <c r="E237" s="104">
        <f t="shared" si="41"/>
        <v>651738.28</v>
      </c>
      <c r="F237" s="93">
        <f t="shared" si="1"/>
        <v>111.40261811372653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610193.56999999995</v>
      </c>
      <c r="E238" s="104">
        <f t="shared" si="42"/>
        <v>675772.72</v>
      </c>
      <c r="F238" s="93">
        <f t="shared" si="1"/>
        <v>110.74726991960928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610193.56999999995</v>
      </c>
      <c r="E239" s="104">
        <f t="shared" si="43"/>
        <v>675772.72</v>
      </c>
      <c r="F239" s="93">
        <f t="shared" si="1"/>
        <v>110.74726991960928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610193.56999999995</v>
      </c>
      <c r="E240" s="247">
        <v>675772.72</v>
      </c>
      <c r="F240" s="93">
        <f t="shared" si="1"/>
        <v>110.74726991960928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-25163.98</v>
      </c>
      <c r="E245" s="104">
        <f t="shared" si="45"/>
        <v>-24034.439999999988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4113.1099999999997</v>
      </c>
      <c r="E246" s="104">
        <f t="shared" si="46"/>
        <v>108071.24</v>
      </c>
      <c r="F246" s="93">
        <f t="shared" si="1"/>
        <v>2627.4823673570613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4074.91</v>
      </c>
      <c r="E247" s="247">
        <v>108071.24</v>
      </c>
      <c r="F247" s="93">
        <f t="shared" si="1"/>
        <v>2652.1135436120067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38.200000000000003</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29277.09</v>
      </c>
      <c r="E250" s="104">
        <f t="shared" si="47"/>
        <v>132105.68</v>
      </c>
      <c r="F250" s="93">
        <f t="shared" si="1"/>
        <v>451.22544624482828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29277.09</v>
      </c>
      <c r="E252" s="247">
        <v>132105.68</v>
      </c>
      <c r="F252" s="93">
        <f t="shared" si="1"/>
        <v>451.22544624482828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23934.85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23934.85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4351.92</v>
      </c>
      <c r="E268" s="247">
        <v>4674.2299999999996</v>
      </c>
      <c r="F268" s="93">
        <f t="shared" si="50"/>
        <v>107.40615636316844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796.08</v>
      </c>
      <c r="E269" s="247">
        <v>796.08</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3316.15</v>
      </c>
      <c r="E271" s="247">
        <v>3316.15</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145994.84</v>
      </c>
      <c r="E288" s="247">
        <v>157306.06</v>
      </c>
      <c r="F288" s="93">
        <f t="shared" si="50"/>
        <v>107.74768478118817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13121.93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3771.28</v>
      </c>
      <c r="E298" s="247">
        <v>2413.1999999999998</v>
      </c>
      <c r="F298" s="93">
        <f t="shared" si="50"/>
        <v>63.98888441059799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1583.89</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1"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1623518.3199999998</v>
      </c>
      <c r="E114" s="81">
        <f t="shared" si="22"/>
        <v>2003967.7</v>
      </c>
      <c r="F114" s="63">
        <f t="shared" si="1"/>
        <v>123.43363640023478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1392707.44</v>
      </c>
      <c r="E115" s="81">
        <f t="shared" si="23"/>
        <v>1768230.52</v>
      </c>
      <c r="F115" s="63">
        <f t="shared" si="1"/>
        <v>126.96352939710009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1392707.44</v>
      </c>
      <c r="E117" s="249">
        <v>1768230.52</v>
      </c>
      <c r="F117" s="63">
        <f t="shared" si="1"/>
        <v>126.96352939710009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230810.88</v>
      </c>
      <c r="E127" s="249">
        <v>235737.18</v>
      </c>
      <c r="F127" s="63">
        <f t="shared" si="1"/>
        <v>102.13434479345167</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1623518.3199999998</v>
      </c>
      <c r="E141" s="106">
        <f t="shared" si="28"/>
        <v>2003967.7</v>
      </c>
      <c r="F141" s="82">
        <f t="shared" si="1"/>
        <v>123.43363640023478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57560.57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57560.57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57560.57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57560.57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145994.84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2033141.2899999998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1958495.64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1527153.67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370691.7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1713.28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52256.02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6680.97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74645.649999999994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2008708.14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1947184.42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1506552.22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377011.84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1741.4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52256.02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9622.94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61523.72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170427.99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170427.99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157306.06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13121.93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13140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2025-01-31T08:07:13Z</cp:lastPrinted>
  <dcterms:created xsi:type="dcterms:W3CDTF">2022-04-01T05:14:30Z</dcterms:created>
  <dcterms:modified xsi:type="dcterms:W3CDTF">2025-01-31T08:14:30Z</dcterms:modified>
</cp:coreProperties>
</file>